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115" windowHeight="8760" activeTab="0"/>
  </bookViews>
  <sheets>
    <sheet name="Modificaciones por trimestres" sheetId="1" r:id="rId1"/>
  </sheets>
  <definedNames/>
  <calcPr fullCalcOnLoad="1"/>
</workbook>
</file>

<file path=xl/sharedStrings.xml><?xml version="1.0" encoding="utf-8"?>
<sst xmlns="http://schemas.openxmlformats.org/spreadsheetml/2006/main" count="171" uniqueCount="50">
  <si>
    <t>PRESUPUESTO 2016</t>
  </si>
  <si>
    <t xml:space="preserve">RESUMEN DE MODIFICACIONES POR SECCIONES Y CAPÍTULOS </t>
  </si>
  <si>
    <t>Sección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</si>
  <si>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</si>
  <si>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</si>
  <si>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</si>
  <si>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</si>
  <si>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</si>
  <si>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</si>
  <si>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</si>
  <si>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</si>
  <si>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</si>
  <si>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</si>
  <si>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Cortes Valencianas</t>
  </si>
  <si>
    <t>Sindicatura de Cuentas</t>
  </si>
  <si>
    <t>Consejo Valenciano de Cultura</t>
  </si>
  <si>
    <t>Consejo Jurídico Consultivo</t>
  </si>
  <si>
    <t>Presidencia de la Generalitat</t>
  </si>
  <si>
    <t>Hacienda y Modelo Económico</t>
  </si>
  <si>
    <t>Justicia, Administración Pública, Reformas Democráticas y Libertades Públicas</t>
  </si>
  <si>
    <t>Vivienda, Obras Públicas y Vertebración del Territorio</t>
  </si>
  <si>
    <t>Educación, Investigación, Cultura y Deporte</t>
  </si>
  <si>
    <t>Sanidad Universal y Salud Pública</t>
  </si>
  <si>
    <t>Economía Sostenible, Sectores Productivos, Comercio y Trabajo</t>
  </si>
  <si>
    <t>Agricultura, Medio Ambiente, Cambio Climático y Desarrollo Rural</t>
  </si>
  <si>
    <t>Vicepresidencia y Conselleria de Igualdad y Políticas Inclusivas</t>
  </si>
  <si>
    <t>Transparencia, Responsabilidad Social, Participación y Cooperación</t>
  </si>
  <si>
    <t xml:space="preserve">Academia Valenciana de la  Lengua </t>
  </si>
  <si>
    <t>Servicio de la Deuda</t>
  </si>
  <si>
    <t>Gastos Diversos</t>
  </si>
  <si>
    <t>Comité Económico y Social</t>
  </si>
  <si>
    <t>MODIFICACIONES TERCER TRIMESTRE (acumulado septiembre- acumulado junio)</t>
  </si>
  <si>
    <t xml:space="preserve"> ACUMULADO AL CIERRE CONTABLE SEPTIEMBRE</t>
  </si>
  <si>
    <t xml:space="preserve"> ACUMULADO AL CIERRE CONTABLE JUNIO</t>
  </si>
  <si>
    <t>MODIFICACIONES SEGUNDO TRIMESTRE (acumulado junio - acumulado marzo)</t>
  </si>
  <si>
    <t>AL CIERRE CONTABLE MES DE MARZO</t>
  </si>
  <si>
    <t>Se incluyen como modificaciones las correcciones de errores a la Ley de Presupuestos publicadas en el DOCV 7714 de 8 de febrero, al no poderse  contabilizar como consignación inicial (Cis)</t>
  </si>
  <si>
    <t>que afectó a los capítulos 2,6 y 7 concretamente a las aplicaciones siguientes:</t>
  </si>
  <si>
    <t xml:space="preserve">Aplicación </t>
  </si>
  <si>
    <t>Proyecto/</t>
  </si>
  <si>
    <t>Modificación</t>
  </si>
  <si>
    <t>línea</t>
  </si>
  <si>
    <t>12.03.03.512.10.6</t>
  </si>
  <si>
    <t>FN790</t>
  </si>
  <si>
    <t>12.03.03.512.10.7</t>
  </si>
  <si>
    <t>S8160</t>
  </si>
  <si>
    <t>08.02.02.513.30.2</t>
  </si>
  <si>
    <t>08.02.02.513.10.6</t>
  </si>
  <si>
    <t>FN510</t>
  </si>
  <si>
    <t>Suma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</si>
</sst>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_ ;[Red]\-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4" fontId="2" fillId="0" borderId="0" xfId="0" applyNumberFormat="1" applyFont="1" applyAlignment="1" quotePrefix="1">
      <alignment horizontal="left"/>
    </xf>
    <xf numFmtId="164" fontId="3" fillId="0" borderId="0" xfId="0" applyNumberFormat="1" applyFont="1" applyAlignment="1">
      <alignment/>
    </xf>
    <xf numFmtId="164" fontId="0" fillId="0" borderId="0" xfId="0" applyNumberFormat="1" applyAlignment="1" quotePrefix="1">
      <alignment horizontal="left"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justify" wrapText="1"/>
    </xf>
    <xf numFmtId="164" fontId="0" fillId="0" borderId="5" xfId="0" applyNumberFormat="1" applyBorder="1" applyAlignment="1" applyProtection="1">
      <alignment vertical="center" wrapText="1"/>
      <protection locked="0"/>
    </xf>
    <xf numFmtId="164" fontId="0" fillId="0" borderId="6" xfId="0" applyNumberFormat="1" applyBorder="1" applyAlignment="1" applyProtection="1">
      <alignment vertical="center" wrapText="1"/>
      <protection locked="0"/>
    </xf>
    <xf numFmtId="164" fontId="4" fillId="0" borderId="7" xfId="0" applyNumberFormat="1" applyFont="1" applyBorder="1" applyAlignment="1">
      <alignment horizontal="justify" wrapText="1"/>
    </xf>
    <xf numFmtId="164" fontId="0" fillId="0" borderId="0" xfId="0" applyNumberFormat="1" applyBorder="1" applyAlignment="1" applyProtection="1">
      <alignment vertical="center" wrapText="1"/>
      <protection locked="0"/>
    </xf>
    <xf numFmtId="164" fontId="0" fillId="0" borderId="8" xfId="0" applyNumberFormat="1" applyBorder="1" applyAlignment="1" applyProtection="1">
      <alignment vertical="center" wrapText="1"/>
      <protection locked="0"/>
    </xf>
    <xf numFmtId="164" fontId="0" fillId="0" borderId="0" xfId="0" applyNumberFormat="1" applyBorder="1" applyAlignment="1" applyProtection="1" quotePrefix="1">
      <alignment vertical="center" wrapText="1"/>
      <protection locked="0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164" fontId="4" fillId="0" borderId="7" xfId="0" applyNumberFormat="1" applyFont="1" applyFill="1" applyBorder="1" applyAlignment="1">
      <alignment horizontal="justify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vertical="center" wrapText="1"/>
      <protection locked="0"/>
    </xf>
    <xf numFmtId="164" fontId="2" fillId="3" borderId="3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>
      <alignment vertical="center" wrapText="1"/>
      <protection locked="0"/>
    </xf>
    <xf numFmtId="164" fontId="0" fillId="0" borderId="10" xfId="0" applyNumberFormat="1" applyBorder="1" applyAlignment="1" applyProtection="1" quotePrefix="1">
      <alignment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5" fillId="0" borderId="10" xfId="0" applyNumberFormat="1" applyFon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4" borderId="12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4" fontId="6" fillId="4" borderId="12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Alignment="1" quotePrefix="1">
      <alignment horizontal="left"/>
    </xf>
    <xf numFmtId="0" fontId="6" fillId="4" borderId="1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119</xdr:row>
      <xdr:rowOff>0</xdr:rowOff>
    </xdr:from>
    <xdr:to>
      <xdr:col>3</xdr:col>
      <xdr:colOff>238125</xdr:colOff>
      <xdr:row>119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07850"/>
          <a:ext cx="3486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2:M127"/>
  <sheetViews>
    <sheetView showZeros="0" tabSelected="1" workbookViewId="0" topLeftCell="A109">
      <selection activeCell="E124" sqref="E124"/>
    </sheetView>
  </sheetViews>
  <sheetFormatPr defaultColWidth="11.421875" defaultRowHeight="12.75"/>
  <cols>
    <col min="1" max="1" width="2.421875" style="0" customWidth="1"/>
    <col min="2" max="2" width="35.57421875" style="0" customWidth="1"/>
    <col min="3" max="3" width="13.140625" style="0" customWidth="1"/>
    <col min="4" max="4" width="14.421875" style="0" customWidth="1"/>
    <col min="5" max="5" width="15.140625" style="0" customWidth="1"/>
    <col min="6" max="6" width="15.00390625" style="0" customWidth="1"/>
    <col min="7" max="7" width="12.7109375" style="0" customWidth="1"/>
    <col min="8" max="8" width="12.57421875" style="0" customWidth="1"/>
    <col min="9" max="9" width="14.00390625" style="0" customWidth="1"/>
    <col min="10" max="10" width="15.57421875" style="0" customWidth="1"/>
    <col min="11" max="11" width="13.421875" style="0" customWidth="1"/>
    <col min="12" max="12" width="14.7109375" style="0" customWidth="1"/>
    <col min="13" max="13" width="5.00390625" style="1" customWidth="1"/>
  </cols>
  <sheetData>
    <row r="1" ht="10.5" customHeight="1"/>
    <row r="2" spans="1:12" ht="20.25">
      <c r="A2" s="1"/>
      <c r="B2" s="49" t="s">
        <v>0</v>
      </c>
      <c r="C2" s="2"/>
      <c r="F2" s="3"/>
      <c r="G2" s="3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2.5" customHeight="1">
      <c r="A4" s="1"/>
      <c r="B4" s="4" t="s">
        <v>1</v>
      </c>
      <c r="C4" s="1"/>
      <c r="D4" s="1"/>
      <c r="H4" s="5"/>
      <c r="I4" s="1"/>
      <c r="J4" s="1"/>
      <c r="K4" s="1"/>
      <c r="L4" s="1"/>
    </row>
    <row r="5" spans="1:12" ht="11.25" customHeight="1">
      <c r="A5" s="1"/>
      <c r="B5" s="4"/>
      <c r="C5" s="1"/>
      <c r="D5" s="1"/>
      <c r="H5" s="5"/>
      <c r="I5" s="1"/>
      <c r="J5" s="1"/>
      <c r="K5" s="1"/>
      <c r="L5" s="1"/>
    </row>
    <row r="6" spans="2:12" ht="16.5" thickBot="1">
      <c r="B6" s="7" t="s">
        <v>35</v>
      </c>
      <c r="C6" s="7"/>
      <c r="D6" s="7"/>
      <c r="E6" s="8"/>
      <c r="F6" s="8"/>
      <c r="G6" s="9"/>
      <c r="H6" s="7"/>
      <c r="I6" s="7"/>
      <c r="J6" s="7"/>
      <c r="K6" s="7"/>
      <c r="L6" s="7"/>
    </row>
    <row r="7" spans="2:12" ht="13.5" thickBot="1">
      <c r="B7" s="1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3" t="s">
        <v>12</v>
      </c>
    </row>
    <row r="8" spans="2:12" ht="12.75">
      <c r="B8" s="14" t="s">
        <v>13</v>
      </c>
      <c r="C8" s="31"/>
      <c r="D8" s="31"/>
      <c r="E8" s="31"/>
      <c r="F8" s="31"/>
      <c r="G8" s="31"/>
      <c r="H8" s="31"/>
      <c r="I8" s="31"/>
      <c r="J8" s="31"/>
      <c r="K8" s="31"/>
      <c r="L8" s="16">
        <f aca="true" t="shared" si="0" ref="L8:L20">SUM(C8:K8)</f>
        <v>0</v>
      </c>
    </row>
    <row r="9" spans="2:12" ht="12.75">
      <c r="B9" s="17" t="s">
        <v>14</v>
      </c>
      <c r="C9" s="32"/>
      <c r="D9" s="32"/>
      <c r="E9" s="32"/>
      <c r="F9" s="32"/>
      <c r="G9" s="32"/>
      <c r="H9" s="32"/>
      <c r="I9" s="32"/>
      <c r="J9" s="32"/>
      <c r="K9" s="32"/>
      <c r="L9" s="19">
        <f t="shared" si="0"/>
        <v>0</v>
      </c>
    </row>
    <row r="10" spans="2:12" ht="12.75">
      <c r="B10" s="17" t="s">
        <v>15</v>
      </c>
      <c r="C10" s="32"/>
      <c r="D10" s="32"/>
      <c r="E10" s="32"/>
      <c r="F10" s="32"/>
      <c r="G10" s="32"/>
      <c r="H10" s="32"/>
      <c r="I10" s="32"/>
      <c r="J10" s="32"/>
      <c r="K10" s="32"/>
      <c r="L10" s="19">
        <f t="shared" si="0"/>
        <v>0</v>
      </c>
    </row>
    <row r="11" spans="2:12" ht="12.75">
      <c r="B11" s="17" t="s">
        <v>16</v>
      </c>
      <c r="C11" s="32"/>
      <c r="D11" s="32"/>
      <c r="E11" s="32"/>
      <c r="F11" s="32"/>
      <c r="G11" s="32"/>
      <c r="H11" s="32"/>
      <c r="I11" s="32"/>
      <c r="J11" s="32"/>
      <c r="K11" s="32"/>
      <c r="L11" s="19">
        <f t="shared" si="0"/>
        <v>0</v>
      </c>
    </row>
    <row r="12" spans="2:12" ht="12.75">
      <c r="B12" s="17" t="s">
        <v>17</v>
      </c>
      <c r="C12" s="32"/>
      <c r="D12" s="32">
        <v>-15000</v>
      </c>
      <c r="E12" s="32">
        <v>15000</v>
      </c>
      <c r="F12" s="32"/>
      <c r="G12" s="32"/>
      <c r="H12" s="32"/>
      <c r="I12" s="32"/>
      <c r="J12" s="32"/>
      <c r="K12" s="32"/>
      <c r="L12" s="19">
        <f t="shared" si="0"/>
        <v>0</v>
      </c>
    </row>
    <row r="13" spans="2:12" ht="12.75">
      <c r="B13" s="17" t="s">
        <v>18</v>
      </c>
      <c r="C13" s="32"/>
      <c r="D13" s="32"/>
      <c r="E13" s="32"/>
      <c r="F13" s="32"/>
      <c r="G13" s="32"/>
      <c r="H13" s="32"/>
      <c r="I13" s="32"/>
      <c r="J13" s="32"/>
      <c r="K13" s="32"/>
      <c r="L13" s="19">
        <f t="shared" si="0"/>
        <v>0</v>
      </c>
    </row>
    <row r="14" spans="2:12" ht="24">
      <c r="B14" s="17" t="s">
        <v>19</v>
      </c>
      <c r="C14" s="32"/>
      <c r="D14" s="32"/>
      <c r="E14" s="32"/>
      <c r="F14" s="32"/>
      <c r="G14" s="32"/>
      <c r="H14" s="32"/>
      <c r="I14" s="32"/>
      <c r="J14" s="32"/>
      <c r="K14" s="32"/>
      <c r="L14" s="19">
        <f t="shared" si="0"/>
        <v>0</v>
      </c>
    </row>
    <row r="15" spans="2:12" ht="24">
      <c r="B15" s="17" t="s">
        <v>20</v>
      </c>
      <c r="C15" s="32"/>
      <c r="D15" s="32">
        <v>1000000</v>
      </c>
      <c r="E15" s="32"/>
      <c r="F15" s="32"/>
      <c r="G15" s="32"/>
      <c r="H15" s="32">
        <v>-1000000</v>
      </c>
      <c r="I15" s="33"/>
      <c r="J15" s="32">
        <v>855034.99</v>
      </c>
      <c r="K15" s="32"/>
      <c r="L15" s="19">
        <f t="shared" si="0"/>
        <v>855034.99</v>
      </c>
    </row>
    <row r="16" spans="2:12" ht="12.75">
      <c r="B16" s="17" t="s">
        <v>21</v>
      </c>
      <c r="C16" s="32">
        <v>825237.95</v>
      </c>
      <c r="D16" s="32">
        <v>-500000</v>
      </c>
      <c r="E16" s="32">
        <v>500000</v>
      </c>
      <c r="F16" s="32"/>
      <c r="G16" s="32"/>
      <c r="H16" s="32"/>
      <c r="I16" s="32"/>
      <c r="J16" s="32"/>
      <c r="K16" s="32"/>
      <c r="L16" s="19">
        <f t="shared" si="0"/>
        <v>825237.95</v>
      </c>
    </row>
    <row r="17" spans="2:12" ht="12.75">
      <c r="B17" s="17" t="s">
        <v>22</v>
      </c>
      <c r="C17" s="32">
        <v>1750491.7</v>
      </c>
      <c r="D17" s="34">
        <v>476128.63</v>
      </c>
      <c r="E17" s="32">
        <v>543778.92</v>
      </c>
      <c r="F17" s="35"/>
      <c r="G17" s="35"/>
      <c r="H17" s="32"/>
      <c r="I17" s="32"/>
      <c r="J17" s="32">
        <v>222142.47</v>
      </c>
      <c r="K17" s="32"/>
      <c r="L17" s="19">
        <f t="shared" si="0"/>
        <v>2992541.72</v>
      </c>
    </row>
    <row r="18" spans="2:12" ht="24">
      <c r="B18" s="17" t="s">
        <v>23</v>
      </c>
      <c r="C18" s="32"/>
      <c r="D18" s="32">
        <v>-60000</v>
      </c>
      <c r="E18" s="32">
        <v>60000</v>
      </c>
      <c r="F18" s="32"/>
      <c r="G18" s="32"/>
      <c r="H18" s="32"/>
      <c r="I18" s="32"/>
      <c r="J18" s="32">
        <v>113636.37</v>
      </c>
      <c r="K18" s="32"/>
      <c r="L18" s="19">
        <f t="shared" si="0"/>
        <v>113636.37</v>
      </c>
    </row>
    <row r="19" spans="2:12" ht="24">
      <c r="B19" s="17" t="s">
        <v>24</v>
      </c>
      <c r="C19" s="32">
        <v>2422.03</v>
      </c>
      <c r="D19" s="32">
        <v>1600000</v>
      </c>
      <c r="E19" s="32"/>
      <c r="F19" s="32">
        <v>6266370.05</v>
      </c>
      <c r="G19" s="32"/>
      <c r="H19" s="32">
        <v>-200000</v>
      </c>
      <c r="I19" s="32">
        <v>200000</v>
      </c>
      <c r="J19" s="18"/>
      <c r="K19" s="32"/>
      <c r="L19" s="19">
        <f t="shared" si="0"/>
        <v>7868792.08</v>
      </c>
    </row>
    <row r="20" spans="2:12" ht="24">
      <c r="B20" s="17" t="s">
        <v>25</v>
      </c>
      <c r="C20" s="32">
        <v>2522723.62</v>
      </c>
      <c r="D20" s="32">
        <v>-1412752.52</v>
      </c>
      <c r="E20" s="32"/>
      <c r="F20" s="32"/>
      <c r="G20" s="32"/>
      <c r="H20" s="32"/>
      <c r="I20" s="32"/>
      <c r="K20" s="32"/>
      <c r="L20" s="19">
        <f t="shared" si="0"/>
        <v>1109971.1</v>
      </c>
    </row>
    <row r="21" spans="2:12" ht="24">
      <c r="B21" s="17" t="s">
        <v>26</v>
      </c>
      <c r="C21" s="32"/>
      <c r="D21" s="32">
        <v>-16905.43</v>
      </c>
      <c r="E21" s="32">
        <v>2405.43</v>
      </c>
      <c r="F21" s="32">
        <v>14500</v>
      </c>
      <c r="G21" s="32"/>
      <c r="H21" s="32"/>
      <c r="I21" s="32"/>
      <c r="K21" s="32"/>
      <c r="L21" s="19"/>
    </row>
    <row r="22" spans="2:12" ht="12.75">
      <c r="B22" s="17" t="s">
        <v>27</v>
      </c>
      <c r="C22" s="32"/>
      <c r="D22" s="32"/>
      <c r="E22" s="32"/>
      <c r="F22" s="32"/>
      <c r="G22" s="32"/>
      <c r="H22" s="32"/>
      <c r="I22" s="32"/>
      <c r="J22" s="32"/>
      <c r="K22" s="32"/>
      <c r="L22" s="19">
        <f>SUM(C22:K22)</f>
        <v>0</v>
      </c>
    </row>
    <row r="23" spans="2:12" ht="12.75">
      <c r="B23" s="17" t="s">
        <v>28</v>
      </c>
      <c r="C23" s="32"/>
      <c r="D23" s="32"/>
      <c r="E23" s="32"/>
      <c r="F23" s="32"/>
      <c r="G23" s="32"/>
      <c r="H23" s="32"/>
      <c r="I23" s="32"/>
      <c r="J23" s="32"/>
      <c r="K23" s="32"/>
      <c r="L23" s="19">
        <f>SUM(C23:K23)</f>
        <v>0</v>
      </c>
    </row>
    <row r="24" spans="2:12" ht="12.75">
      <c r="B24" s="24" t="s">
        <v>29</v>
      </c>
      <c r="C24" s="32">
        <v>35349.15</v>
      </c>
      <c r="D24" s="32">
        <v>-7866370.05</v>
      </c>
      <c r="E24" s="32">
        <v>116309.96</v>
      </c>
      <c r="F24" s="32"/>
      <c r="G24" s="32"/>
      <c r="H24" s="32"/>
      <c r="I24" s="32"/>
      <c r="J24" s="32"/>
      <c r="K24" s="35"/>
      <c r="L24" s="19">
        <f>SUM(C24:K24)</f>
        <v>-7714710.9399999995</v>
      </c>
    </row>
    <row r="25" spans="2:12" ht="13.5" thickBot="1">
      <c r="B25" s="17" t="s">
        <v>30</v>
      </c>
      <c r="C25" s="36"/>
      <c r="D25" s="36"/>
      <c r="E25" s="36"/>
      <c r="F25" s="36"/>
      <c r="G25" s="36"/>
      <c r="H25" s="36"/>
      <c r="I25" s="36"/>
      <c r="J25" s="36"/>
      <c r="K25" s="36"/>
      <c r="L25" s="19">
        <f>SUM(C25:K25)</f>
        <v>0</v>
      </c>
    </row>
    <row r="26" spans="2:12" ht="13.5" thickBot="1">
      <c r="B26" s="25" t="s">
        <v>12</v>
      </c>
      <c r="C26" s="26">
        <f aca="true" t="shared" si="1" ref="C26:K26">SUM(C8:C25)</f>
        <v>5136224.45</v>
      </c>
      <c r="D26" s="26">
        <f t="shared" si="1"/>
        <v>-6794899.37</v>
      </c>
      <c r="E26" s="26">
        <f t="shared" si="1"/>
        <v>1237494.3099999998</v>
      </c>
      <c r="F26" s="26">
        <f t="shared" si="1"/>
        <v>6280870.05</v>
      </c>
      <c r="G26" s="26">
        <f t="shared" si="1"/>
        <v>0</v>
      </c>
      <c r="H26" s="26">
        <f t="shared" si="1"/>
        <v>-1200000</v>
      </c>
      <c r="I26" s="26">
        <f t="shared" si="1"/>
        <v>200000</v>
      </c>
      <c r="J26" s="26">
        <f t="shared" si="1"/>
        <v>1190813.83</v>
      </c>
      <c r="K26" s="26">
        <f t="shared" si="1"/>
        <v>0</v>
      </c>
      <c r="L26" s="27">
        <f>SUM(C26:K26)</f>
        <v>6050503.27</v>
      </c>
    </row>
    <row r="27" spans="2:13" s="10" customFormat="1" ht="12.7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6"/>
    </row>
    <row r="28" spans="1:13" s="10" customFormat="1" ht="16.5" customHeight="1" thickBot="1">
      <c r="A28" s="6"/>
      <c r="B28" s="9" t="s">
        <v>33</v>
      </c>
      <c r="C28" s="7"/>
      <c r="D28" s="7"/>
      <c r="F28" s="8"/>
      <c r="G28" s="9"/>
      <c r="H28" s="7"/>
      <c r="I28" s="7"/>
      <c r="J28" s="7"/>
      <c r="K28" s="7"/>
      <c r="L28" s="7"/>
      <c r="M28" s="6"/>
    </row>
    <row r="29" spans="2:12" ht="13.5" thickBot="1">
      <c r="B29" s="11" t="s">
        <v>2</v>
      </c>
      <c r="C29" s="12" t="s">
        <v>3</v>
      </c>
      <c r="D29" s="12" t="s">
        <v>4</v>
      </c>
      <c r="E29" s="12" t="s">
        <v>5</v>
      </c>
      <c r="F29" s="12" t="s">
        <v>6</v>
      </c>
      <c r="G29" s="12" t="s">
        <v>7</v>
      </c>
      <c r="H29" s="12" t="s">
        <v>8</v>
      </c>
      <c r="I29" s="12" t="s">
        <v>9</v>
      </c>
      <c r="J29" s="12" t="s">
        <v>10</v>
      </c>
      <c r="K29" s="12" t="s">
        <v>11</v>
      </c>
      <c r="L29" s="13" t="s">
        <v>12</v>
      </c>
    </row>
    <row r="30" spans="2:12" ht="12.75">
      <c r="B30" s="14" t="s">
        <v>13</v>
      </c>
      <c r="C30" s="15"/>
      <c r="D30" s="15"/>
      <c r="E30" s="15"/>
      <c r="F30" s="15"/>
      <c r="G30" s="15"/>
      <c r="H30" s="15"/>
      <c r="I30" s="15"/>
      <c r="J30" s="15"/>
      <c r="K30" s="15"/>
      <c r="L30" s="16">
        <f aca="true" t="shared" si="2" ref="L30:L42">SUM(C30:K30)</f>
        <v>0</v>
      </c>
    </row>
    <row r="31" spans="2:12" ht="12.75">
      <c r="B31" s="17" t="s">
        <v>14</v>
      </c>
      <c r="C31" s="18"/>
      <c r="D31" s="18"/>
      <c r="E31" s="18"/>
      <c r="F31" s="18"/>
      <c r="G31" s="18"/>
      <c r="H31" s="18"/>
      <c r="I31" s="18"/>
      <c r="J31" s="18"/>
      <c r="K31" s="18"/>
      <c r="L31" s="19">
        <f t="shared" si="2"/>
        <v>0</v>
      </c>
    </row>
    <row r="32" spans="2:12" ht="12.75">
      <c r="B32" s="17" t="s">
        <v>15</v>
      </c>
      <c r="C32" s="18"/>
      <c r="D32" s="18"/>
      <c r="E32" s="18"/>
      <c r="F32" s="18"/>
      <c r="G32" s="18"/>
      <c r="H32" s="18"/>
      <c r="I32" s="18"/>
      <c r="J32" s="18"/>
      <c r="K32" s="18"/>
      <c r="L32" s="19">
        <f t="shared" si="2"/>
        <v>0</v>
      </c>
    </row>
    <row r="33" spans="2:12" ht="12.75">
      <c r="B33" s="17" t="s">
        <v>16</v>
      </c>
      <c r="C33" s="18"/>
      <c r="D33" s="18"/>
      <c r="E33" s="18"/>
      <c r="F33" s="18"/>
      <c r="G33" s="18"/>
      <c r="H33" s="18"/>
      <c r="I33" s="18"/>
      <c r="J33" s="18"/>
      <c r="K33" s="18"/>
      <c r="L33" s="19">
        <f t="shared" si="2"/>
        <v>0</v>
      </c>
    </row>
    <row r="34" spans="2:12" ht="12.75">
      <c r="B34" s="17" t="s">
        <v>17</v>
      </c>
      <c r="C34" s="18"/>
      <c r="D34" s="18">
        <v>-1555000</v>
      </c>
      <c r="E34" s="18">
        <v>55000</v>
      </c>
      <c r="F34" s="18"/>
      <c r="G34" s="18"/>
      <c r="H34" s="18">
        <v>1500000</v>
      </c>
      <c r="I34" s="18"/>
      <c r="J34" s="18"/>
      <c r="K34" s="18"/>
      <c r="L34" s="19">
        <f t="shared" si="2"/>
        <v>0</v>
      </c>
    </row>
    <row r="35" spans="2:12" ht="12.75">
      <c r="B35" s="17" t="s">
        <v>18</v>
      </c>
      <c r="C35" s="18"/>
      <c r="D35" s="18">
        <v>-13400.95</v>
      </c>
      <c r="E35" s="18"/>
      <c r="F35" s="18"/>
      <c r="G35" s="18"/>
      <c r="H35" s="18">
        <v>543880.1</v>
      </c>
      <c r="I35" s="18">
        <v>13400.95</v>
      </c>
      <c r="J35" s="18"/>
      <c r="K35" s="18"/>
      <c r="L35" s="19">
        <f t="shared" si="2"/>
        <v>543880.1</v>
      </c>
    </row>
    <row r="36" spans="2:12" ht="24">
      <c r="B36" s="17" t="s">
        <v>19</v>
      </c>
      <c r="C36" s="18"/>
      <c r="D36" s="18">
        <v>92430.19</v>
      </c>
      <c r="E36" s="18">
        <v>248.29</v>
      </c>
      <c r="F36" s="18">
        <v>381056.4</v>
      </c>
      <c r="G36" s="18"/>
      <c r="H36" s="18">
        <v>175006.39</v>
      </c>
      <c r="I36" s="18"/>
      <c r="J36" s="18"/>
      <c r="K36" s="18"/>
      <c r="L36" s="19">
        <f t="shared" si="2"/>
        <v>648741.27</v>
      </c>
    </row>
    <row r="37" spans="2:12" ht="24">
      <c r="B37" s="17" t="s">
        <v>20</v>
      </c>
      <c r="C37" s="18"/>
      <c r="D37" s="18">
        <v>1000000</v>
      </c>
      <c r="E37" s="18"/>
      <c r="F37" s="18">
        <v>8000000</v>
      </c>
      <c r="G37" s="18"/>
      <c r="H37" s="18">
        <v>-1000000</v>
      </c>
      <c r="I37" s="20">
        <v>12726184.16</v>
      </c>
      <c r="J37" s="18">
        <v>918369.14</v>
      </c>
      <c r="K37" s="18"/>
      <c r="L37" s="19">
        <f t="shared" si="2"/>
        <v>21644553.3</v>
      </c>
    </row>
    <row r="38" spans="2:12" ht="12.75">
      <c r="B38" s="17" t="s">
        <v>21</v>
      </c>
      <c r="C38" s="18">
        <v>1687911.86</v>
      </c>
      <c r="D38" s="18">
        <v>1597181.5</v>
      </c>
      <c r="E38" s="18">
        <v>1000000</v>
      </c>
      <c r="F38" s="18">
        <v>60000</v>
      </c>
      <c r="G38" s="18"/>
      <c r="H38" s="18">
        <v>451317</v>
      </c>
      <c r="I38" s="18"/>
      <c r="J38" s="18"/>
      <c r="K38" s="18"/>
      <c r="L38" s="19">
        <f t="shared" si="2"/>
        <v>4796410.36</v>
      </c>
    </row>
    <row r="39" spans="2:12" ht="12.75">
      <c r="B39" s="17" t="s">
        <v>22</v>
      </c>
      <c r="C39" s="18">
        <v>1833923.52</v>
      </c>
      <c r="D39" s="21">
        <v>-39248502.63</v>
      </c>
      <c r="E39" s="18">
        <v>40123029.53</v>
      </c>
      <c r="F39" s="22"/>
      <c r="G39" s="22"/>
      <c r="H39" s="18">
        <v>206128.2</v>
      </c>
      <c r="I39" s="18"/>
      <c r="J39" s="18">
        <v>266935.61</v>
      </c>
      <c r="K39" s="18"/>
      <c r="L39" s="19">
        <f t="shared" si="2"/>
        <v>3181514.230000002</v>
      </c>
    </row>
    <row r="40" spans="2:12" ht="24">
      <c r="B40" s="17" t="s">
        <v>23</v>
      </c>
      <c r="C40" s="18"/>
      <c r="D40" s="18">
        <v>-60000</v>
      </c>
      <c r="E40" s="18">
        <v>60000</v>
      </c>
      <c r="F40" s="18">
        <v>-1000000</v>
      </c>
      <c r="G40" s="18"/>
      <c r="H40" s="18"/>
      <c r="I40" s="18">
        <v>1000000</v>
      </c>
      <c r="J40" s="18">
        <v>113636.37</v>
      </c>
      <c r="K40" s="18"/>
      <c r="L40" s="19">
        <f t="shared" si="2"/>
        <v>113636.37</v>
      </c>
    </row>
    <row r="41" spans="2:12" ht="24">
      <c r="B41" s="17" t="s">
        <v>24</v>
      </c>
      <c r="C41" s="18">
        <v>9543.17</v>
      </c>
      <c r="D41" s="18">
        <v>3470596</v>
      </c>
      <c r="E41" s="18"/>
      <c r="F41" s="18">
        <v>6266370.05</v>
      </c>
      <c r="G41" s="18"/>
      <c r="H41" s="18">
        <v>-2070596</v>
      </c>
      <c r="I41" s="18">
        <v>200000</v>
      </c>
      <c r="J41" s="18"/>
      <c r="K41" s="18"/>
      <c r="L41" s="19">
        <f t="shared" si="2"/>
        <v>7875913.219999999</v>
      </c>
    </row>
    <row r="42" spans="2:12" ht="24">
      <c r="B42" s="17" t="s">
        <v>25</v>
      </c>
      <c r="C42" s="18">
        <v>3111796.08</v>
      </c>
      <c r="D42" s="18">
        <v>-1912752.52</v>
      </c>
      <c r="E42" s="18"/>
      <c r="F42" s="18">
        <v>218040.78</v>
      </c>
      <c r="G42" s="18"/>
      <c r="H42" s="18">
        <v>500000</v>
      </c>
      <c r="I42" s="18"/>
      <c r="J42" s="23"/>
      <c r="K42" s="18"/>
      <c r="L42" s="19">
        <f t="shared" si="2"/>
        <v>1917084.34</v>
      </c>
    </row>
    <row r="43" spans="2:12" ht="24">
      <c r="B43" s="17" t="s">
        <v>26</v>
      </c>
      <c r="C43" s="18"/>
      <c r="D43" s="18">
        <v>-47905.43</v>
      </c>
      <c r="E43" s="18">
        <v>33405.43</v>
      </c>
      <c r="F43" s="18">
        <v>14500</v>
      </c>
      <c r="G43" s="18"/>
      <c r="H43" s="18"/>
      <c r="I43" s="18"/>
      <c r="J43" s="23"/>
      <c r="K43" s="18"/>
      <c r="L43" s="19"/>
    </row>
    <row r="44" spans="2:12" ht="12.75">
      <c r="B44" s="17" t="s">
        <v>27</v>
      </c>
      <c r="C44" s="18"/>
      <c r="D44" s="18"/>
      <c r="E44" s="18"/>
      <c r="F44" s="18"/>
      <c r="G44" s="18"/>
      <c r="H44" s="18"/>
      <c r="I44" s="18"/>
      <c r="J44" s="18"/>
      <c r="K44" s="18"/>
      <c r="L44" s="19">
        <f>SUM(C44:K44)</f>
        <v>0</v>
      </c>
    </row>
    <row r="45" spans="2:12" ht="12.75">
      <c r="B45" s="17" t="s">
        <v>28</v>
      </c>
      <c r="C45" s="18"/>
      <c r="D45" s="18"/>
      <c r="E45" s="18"/>
      <c r="F45" s="18"/>
      <c r="G45" s="18"/>
      <c r="H45" s="18"/>
      <c r="I45" s="18"/>
      <c r="J45" s="18"/>
      <c r="K45" s="18">
        <v>75000.39</v>
      </c>
      <c r="L45" s="19">
        <f>SUM(C45:K45)</f>
        <v>75000.39</v>
      </c>
    </row>
    <row r="46" spans="2:12" ht="12.75">
      <c r="B46" s="24" t="s">
        <v>29</v>
      </c>
      <c r="C46" s="18">
        <v>35349.15</v>
      </c>
      <c r="D46" s="18">
        <v>-9184754.45</v>
      </c>
      <c r="E46" s="18">
        <v>116309.96</v>
      </c>
      <c r="F46" s="18"/>
      <c r="G46" s="18"/>
      <c r="H46" s="18"/>
      <c r="I46" s="18"/>
      <c r="J46" s="18">
        <v>699503.91</v>
      </c>
      <c r="K46" s="22"/>
      <c r="L46" s="19">
        <f>SUM(C46:K46)</f>
        <v>-8333591.429999998</v>
      </c>
    </row>
    <row r="47" spans="2:12" ht="13.5" thickBot="1">
      <c r="B47" s="17" t="s">
        <v>30</v>
      </c>
      <c r="C47" s="18"/>
      <c r="D47" s="18"/>
      <c r="E47" s="18"/>
      <c r="F47" s="18"/>
      <c r="G47" s="18"/>
      <c r="H47" s="18"/>
      <c r="I47" s="18"/>
      <c r="J47" s="18"/>
      <c r="K47" s="18"/>
      <c r="L47" s="19">
        <f>SUM(C47:K47)</f>
        <v>0</v>
      </c>
    </row>
    <row r="48" spans="2:12" ht="13.5" thickBot="1">
      <c r="B48" s="25" t="s">
        <v>12</v>
      </c>
      <c r="C48" s="26">
        <f aca="true" t="shared" si="3" ref="C48:K48">SUM(C30:C47)</f>
        <v>6678523.78</v>
      </c>
      <c r="D48" s="26">
        <f t="shared" si="3"/>
        <v>-45862108.29000001</v>
      </c>
      <c r="E48" s="26">
        <f t="shared" si="3"/>
        <v>41387993.21</v>
      </c>
      <c r="F48" s="26">
        <f t="shared" si="3"/>
        <v>13939967.229999999</v>
      </c>
      <c r="G48" s="26">
        <f t="shared" si="3"/>
        <v>0</v>
      </c>
      <c r="H48" s="26">
        <f t="shared" si="3"/>
        <v>305735.6900000002</v>
      </c>
      <c r="I48" s="26">
        <f t="shared" si="3"/>
        <v>13939585.11</v>
      </c>
      <c r="J48" s="26">
        <f t="shared" si="3"/>
        <v>1998445.0300000003</v>
      </c>
      <c r="K48" s="26">
        <f t="shared" si="3"/>
        <v>75000.39</v>
      </c>
      <c r="L48" s="27">
        <f>SUM(C48:K48)</f>
        <v>32463142.149999995</v>
      </c>
    </row>
    <row r="49" spans="2:13" s="10" customFormat="1" ht="12.75"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6"/>
    </row>
    <row r="50" spans="1:13" s="10" customFormat="1" ht="15.75" customHeight="1" thickBot="1">
      <c r="A50" s="6"/>
      <c r="B50" s="9" t="s">
        <v>32</v>
      </c>
      <c r="C50" s="7"/>
      <c r="D50" s="7"/>
      <c r="F50" s="8"/>
      <c r="G50" s="9"/>
      <c r="H50" s="7"/>
      <c r="I50" s="7"/>
      <c r="J50" s="7"/>
      <c r="K50" s="7"/>
      <c r="L50" s="7"/>
      <c r="M50" s="6"/>
    </row>
    <row r="51" spans="1:13" ht="24" customHeight="1" thickBot="1">
      <c r="A51" s="1"/>
      <c r="B51" s="11" t="s">
        <v>2</v>
      </c>
      <c r="C51" s="12" t="s">
        <v>3</v>
      </c>
      <c r="D51" s="12" t="s">
        <v>4</v>
      </c>
      <c r="E51" s="12" t="s">
        <v>5</v>
      </c>
      <c r="F51" s="12" t="s">
        <v>6</v>
      </c>
      <c r="G51" s="12" t="s">
        <v>7</v>
      </c>
      <c r="H51" s="12" t="s">
        <v>8</v>
      </c>
      <c r="I51" s="12" t="s">
        <v>9</v>
      </c>
      <c r="J51" s="12" t="s">
        <v>10</v>
      </c>
      <c r="K51" s="12" t="s">
        <v>11</v>
      </c>
      <c r="L51" s="13" t="s">
        <v>12</v>
      </c>
      <c r="M51"/>
    </row>
    <row r="52" spans="1:13" ht="12.75">
      <c r="A52" s="1"/>
      <c r="B52" s="14" t="s">
        <v>13</v>
      </c>
      <c r="C52" s="15"/>
      <c r="D52" s="15"/>
      <c r="E52" s="15"/>
      <c r="F52" s="15"/>
      <c r="G52" s="15"/>
      <c r="H52" s="15"/>
      <c r="I52" s="15"/>
      <c r="J52" s="15"/>
      <c r="K52" s="15"/>
      <c r="L52" s="16">
        <f aca="true" t="shared" si="4" ref="L52:L64">SUM(C52:K52)</f>
        <v>0</v>
      </c>
      <c r="M52"/>
    </row>
    <row r="53" spans="1:13" ht="12.75">
      <c r="A53" s="1"/>
      <c r="B53" s="17" t="s">
        <v>14</v>
      </c>
      <c r="C53" s="18"/>
      <c r="D53" s="18"/>
      <c r="E53" s="18"/>
      <c r="F53" s="18"/>
      <c r="G53" s="18"/>
      <c r="H53" s="18"/>
      <c r="I53" s="18"/>
      <c r="J53" s="18"/>
      <c r="K53" s="18"/>
      <c r="L53" s="19">
        <f t="shared" si="4"/>
        <v>0</v>
      </c>
      <c r="M53"/>
    </row>
    <row r="54" spans="1:13" ht="12.75">
      <c r="A54" s="1"/>
      <c r="B54" s="17" t="s">
        <v>15</v>
      </c>
      <c r="C54" s="18"/>
      <c r="D54" s="18"/>
      <c r="E54" s="18"/>
      <c r="F54" s="18"/>
      <c r="G54" s="18"/>
      <c r="H54" s="18"/>
      <c r="I54" s="18"/>
      <c r="J54" s="18"/>
      <c r="K54" s="18"/>
      <c r="L54" s="19">
        <f t="shared" si="4"/>
        <v>0</v>
      </c>
      <c r="M54"/>
    </row>
    <row r="55" spans="1:13" ht="12.75">
      <c r="A55" s="1"/>
      <c r="B55" s="17" t="s">
        <v>16</v>
      </c>
      <c r="C55" s="18"/>
      <c r="D55" s="18"/>
      <c r="E55" s="18"/>
      <c r="F55" s="18"/>
      <c r="G55" s="18"/>
      <c r="H55" s="18"/>
      <c r="I55" s="18"/>
      <c r="J55" s="18"/>
      <c r="K55" s="18"/>
      <c r="L55" s="19">
        <f t="shared" si="4"/>
        <v>0</v>
      </c>
      <c r="M55"/>
    </row>
    <row r="56" spans="1:13" ht="14.25" customHeight="1">
      <c r="A56" s="1"/>
      <c r="B56" s="17" t="s">
        <v>17</v>
      </c>
      <c r="C56" s="18">
        <v>-9914.28</v>
      </c>
      <c r="D56" s="18">
        <v>-26467834.06</v>
      </c>
      <c r="E56" s="18">
        <v>55000</v>
      </c>
      <c r="F56" s="18">
        <v>25000000</v>
      </c>
      <c r="G56" s="18"/>
      <c r="H56" s="18"/>
      <c r="I56" s="18">
        <v>1500000</v>
      </c>
      <c r="J56" s="18">
        <v>17632516.55</v>
      </c>
      <c r="K56" s="18"/>
      <c r="L56" s="19">
        <f t="shared" si="4"/>
        <v>17709768.21</v>
      </c>
      <c r="M56"/>
    </row>
    <row r="57" spans="1:13" ht="16.5" customHeight="1">
      <c r="A57" s="1"/>
      <c r="B57" s="17" t="s">
        <v>18</v>
      </c>
      <c r="C57" s="18">
        <v>155110.57</v>
      </c>
      <c r="D57" s="18">
        <v>3476457.14</v>
      </c>
      <c r="E57" s="18">
        <v>553907.44</v>
      </c>
      <c r="F57" s="18">
        <v>2500000</v>
      </c>
      <c r="G57" s="18"/>
      <c r="H57" s="18">
        <v>4019244.47</v>
      </c>
      <c r="I57" s="18">
        <v>13400.95</v>
      </c>
      <c r="J57" s="18">
        <v>35741030.76</v>
      </c>
      <c r="K57" s="18">
        <v>1666670</v>
      </c>
      <c r="L57" s="19">
        <f t="shared" si="4"/>
        <v>48125821.33</v>
      </c>
      <c r="M57"/>
    </row>
    <row r="58" spans="1:13" ht="25.5" customHeight="1">
      <c r="A58" s="1"/>
      <c r="B58" s="17" t="s">
        <v>19</v>
      </c>
      <c r="C58" s="18">
        <v>-9914.28</v>
      </c>
      <c r="D58" s="18">
        <v>830409.67</v>
      </c>
      <c r="E58" s="18">
        <v>316.42</v>
      </c>
      <c r="F58" s="18">
        <v>381056.4</v>
      </c>
      <c r="G58" s="18"/>
      <c r="H58" s="18">
        <v>268556.39</v>
      </c>
      <c r="I58" s="18"/>
      <c r="J58" s="18"/>
      <c r="K58" s="18"/>
      <c r="L58" s="19">
        <f t="shared" si="4"/>
        <v>1470424.6</v>
      </c>
      <c r="M58"/>
    </row>
    <row r="59" spans="1:13" ht="24">
      <c r="A59" s="1"/>
      <c r="B59" s="17" t="s">
        <v>20</v>
      </c>
      <c r="C59" s="18">
        <v>-60268.05</v>
      </c>
      <c r="D59" s="18">
        <v>978168.91</v>
      </c>
      <c r="E59" s="18">
        <v>21831.09</v>
      </c>
      <c r="F59" s="18">
        <v>17997269.99</v>
      </c>
      <c r="G59" s="18"/>
      <c r="H59" s="18">
        <v>-1000000</v>
      </c>
      <c r="I59" s="20">
        <v>27082718.96</v>
      </c>
      <c r="J59" s="18">
        <v>918369.14</v>
      </c>
      <c r="K59" s="18"/>
      <c r="L59" s="19">
        <f t="shared" si="4"/>
        <v>45938090.04</v>
      </c>
      <c r="M59"/>
    </row>
    <row r="60" spans="1:13" ht="21.75" customHeight="1">
      <c r="A60" s="1"/>
      <c r="B60" s="17" t="s">
        <v>21</v>
      </c>
      <c r="C60" s="18">
        <v>2436775.45</v>
      </c>
      <c r="D60" s="18">
        <v>2479658.29</v>
      </c>
      <c r="E60" s="18">
        <v>1000000</v>
      </c>
      <c r="F60" s="18">
        <v>8757795.66</v>
      </c>
      <c r="G60" s="18"/>
      <c r="H60" s="18">
        <v>451317</v>
      </c>
      <c r="I60" s="18"/>
      <c r="J60" s="18"/>
      <c r="K60" s="18">
        <v>14450.95</v>
      </c>
      <c r="L60" s="19">
        <f t="shared" si="4"/>
        <v>15139997.35</v>
      </c>
      <c r="M60"/>
    </row>
    <row r="61" spans="1:13" ht="18" customHeight="1">
      <c r="A61" s="1"/>
      <c r="B61" s="17" t="s">
        <v>22</v>
      </c>
      <c r="C61" s="18">
        <v>1824009.24</v>
      </c>
      <c r="D61" s="21">
        <v>407642994.79</v>
      </c>
      <c r="E61" s="18">
        <v>40126896.53</v>
      </c>
      <c r="F61" s="22">
        <v>110221426.75</v>
      </c>
      <c r="G61" s="22"/>
      <c r="H61" s="18">
        <v>489280.97</v>
      </c>
      <c r="I61" s="18"/>
      <c r="J61" s="18">
        <v>579963.16</v>
      </c>
      <c r="K61" s="18"/>
      <c r="L61" s="19">
        <f t="shared" si="4"/>
        <v>560884571.44</v>
      </c>
      <c r="M61"/>
    </row>
    <row r="62" spans="1:13" ht="24">
      <c r="A62" s="1"/>
      <c r="B62" s="17" t="s">
        <v>23</v>
      </c>
      <c r="C62" s="18">
        <v>-10670</v>
      </c>
      <c r="D62" s="18">
        <v>-60000</v>
      </c>
      <c r="E62" s="18">
        <v>60000</v>
      </c>
      <c r="F62" s="18">
        <v>-1000000</v>
      </c>
      <c r="G62" s="18"/>
      <c r="H62" s="18"/>
      <c r="I62" s="18">
        <v>4000000</v>
      </c>
      <c r="J62" s="18">
        <v>1413636.37</v>
      </c>
      <c r="K62" s="18"/>
      <c r="L62" s="19">
        <f t="shared" si="4"/>
        <v>4402966.37</v>
      </c>
      <c r="M62"/>
    </row>
    <row r="63" spans="1:13" ht="24">
      <c r="A63" s="1"/>
      <c r="B63" s="17" t="s">
        <v>24</v>
      </c>
      <c r="C63" s="18">
        <v>-1402.21</v>
      </c>
      <c r="D63" s="18">
        <v>3569596</v>
      </c>
      <c r="E63" s="18"/>
      <c r="F63" s="18">
        <v>6127527.27</v>
      </c>
      <c r="G63" s="18"/>
      <c r="H63" s="18">
        <v>-617919.16</v>
      </c>
      <c r="I63" s="18">
        <v>200000</v>
      </c>
      <c r="J63" s="18">
        <v>5305263.15</v>
      </c>
      <c r="K63" s="18"/>
      <c r="L63" s="19">
        <f t="shared" si="4"/>
        <v>14583065.049999999</v>
      </c>
      <c r="M63"/>
    </row>
    <row r="64" spans="1:13" ht="24">
      <c r="A64" s="1"/>
      <c r="B64" s="17" t="s">
        <v>25</v>
      </c>
      <c r="C64" s="18">
        <v>3824227.13</v>
      </c>
      <c r="D64" s="18">
        <v>-2082881.52</v>
      </c>
      <c r="E64" s="18"/>
      <c r="F64" s="18">
        <v>27675599.26</v>
      </c>
      <c r="G64" s="18"/>
      <c r="H64" s="18">
        <v>500000</v>
      </c>
      <c r="I64" s="18"/>
      <c r="J64" s="23"/>
      <c r="K64" s="18"/>
      <c r="L64" s="19">
        <f t="shared" si="4"/>
        <v>29916944.87</v>
      </c>
      <c r="M64"/>
    </row>
    <row r="65" spans="1:13" ht="24">
      <c r="A65" s="1"/>
      <c r="B65" s="17" t="s">
        <v>26</v>
      </c>
      <c r="C65" s="18"/>
      <c r="D65" s="18">
        <v>-73752.42</v>
      </c>
      <c r="E65" s="18">
        <v>59252.42</v>
      </c>
      <c r="F65" s="18">
        <v>14500</v>
      </c>
      <c r="G65" s="18"/>
      <c r="H65" s="18"/>
      <c r="I65" s="18"/>
      <c r="J65" s="23"/>
      <c r="K65" s="18"/>
      <c r="L65" s="19"/>
      <c r="M65"/>
    </row>
    <row r="66" spans="1:13" ht="12.75">
      <c r="A66" s="1"/>
      <c r="B66" s="17" t="s">
        <v>27</v>
      </c>
      <c r="C66" s="18"/>
      <c r="D66" s="18"/>
      <c r="E66" s="18"/>
      <c r="F66" s="18"/>
      <c r="G66" s="18"/>
      <c r="H66" s="18"/>
      <c r="I66" s="18"/>
      <c r="J66" s="18"/>
      <c r="K66" s="18"/>
      <c r="L66" s="19">
        <f>SUM(C66:K66)</f>
        <v>0</v>
      </c>
      <c r="M66"/>
    </row>
    <row r="67" spans="1:13" ht="12.75">
      <c r="A67" s="1"/>
      <c r="B67" s="17" t="s">
        <v>28</v>
      </c>
      <c r="C67" s="18"/>
      <c r="D67" s="18"/>
      <c r="E67" s="18"/>
      <c r="F67" s="18"/>
      <c r="G67" s="18"/>
      <c r="H67" s="18"/>
      <c r="I67" s="18"/>
      <c r="J67" s="18">
        <v>-12555976.24</v>
      </c>
      <c r="K67" s="18">
        <v>12630976.63</v>
      </c>
      <c r="L67" s="19">
        <f>SUM(C67:K67)</f>
        <v>75000.3900000006</v>
      </c>
      <c r="M67"/>
    </row>
    <row r="68" spans="1:13" ht="12.75">
      <c r="A68" s="1"/>
      <c r="B68" s="24" t="s">
        <v>29</v>
      </c>
      <c r="C68" s="18">
        <v>35349.15</v>
      </c>
      <c r="D68" s="18">
        <v>1341291.59</v>
      </c>
      <c r="E68" s="18">
        <v>116309.96</v>
      </c>
      <c r="F68" s="18"/>
      <c r="G68" s="18">
        <v>-2000000</v>
      </c>
      <c r="H68" s="18"/>
      <c r="I68" s="18"/>
      <c r="J68" s="18">
        <v>210934580.27</v>
      </c>
      <c r="K68" s="22"/>
      <c r="L68" s="19">
        <f>SUM(C68:K68)</f>
        <v>210427530.97</v>
      </c>
      <c r="M68"/>
    </row>
    <row r="69" spans="1:13" ht="13.5" thickBot="1">
      <c r="A69" s="1"/>
      <c r="B69" s="17" t="s">
        <v>30</v>
      </c>
      <c r="C69" s="18"/>
      <c r="D69" s="18"/>
      <c r="E69" s="18"/>
      <c r="F69" s="18"/>
      <c r="G69" s="18"/>
      <c r="H69" s="18"/>
      <c r="I69" s="18"/>
      <c r="J69" s="18"/>
      <c r="K69" s="18"/>
      <c r="L69" s="19">
        <f>SUM(C69:K69)</f>
        <v>0</v>
      </c>
      <c r="M69"/>
    </row>
    <row r="70" spans="1:13" ht="27" customHeight="1" thickBot="1">
      <c r="A70" s="1"/>
      <c r="B70" s="25" t="s">
        <v>12</v>
      </c>
      <c r="C70" s="26">
        <f aca="true" t="shared" si="5" ref="C70:K70">SUM(C52:C69)</f>
        <v>8183302.720000001</v>
      </c>
      <c r="D70" s="26">
        <f t="shared" si="5"/>
        <v>391634108.39</v>
      </c>
      <c r="E70" s="26">
        <f t="shared" si="5"/>
        <v>41993513.86000001</v>
      </c>
      <c r="F70" s="26">
        <f t="shared" si="5"/>
        <v>197675175.33</v>
      </c>
      <c r="G70" s="26">
        <f t="shared" si="5"/>
        <v>-2000000</v>
      </c>
      <c r="H70" s="26">
        <f t="shared" si="5"/>
        <v>4110479.67</v>
      </c>
      <c r="I70" s="26">
        <f t="shared" si="5"/>
        <v>32796119.91</v>
      </c>
      <c r="J70" s="26">
        <f t="shared" si="5"/>
        <v>259969383.16</v>
      </c>
      <c r="K70" s="26">
        <f t="shared" si="5"/>
        <v>14312097.58</v>
      </c>
      <c r="L70" s="27">
        <f>SUM(C70:K70)</f>
        <v>948674180.62</v>
      </c>
      <c r="M70"/>
    </row>
    <row r="71" spans="1:12" s="10" customFormat="1" ht="15.75" customHeight="1">
      <c r="A71" s="6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ht="15.75">
      <c r="B72" s="7" t="s">
        <v>34</v>
      </c>
      <c r="C72" s="7"/>
      <c r="D72" s="7"/>
      <c r="E72" s="8"/>
      <c r="F72" s="8"/>
      <c r="G72" s="9"/>
      <c r="H72" s="7"/>
      <c r="I72" s="7"/>
      <c r="J72" s="7"/>
      <c r="K72" s="7"/>
      <c r="L72" s="7"/>
    </row>
    <row r="73" spans="2:12" ht="13.5" thickBot="1">
      <c r="B73" s="28"/>
      <c r="C73" s="1"/>
      <c r="D73" s="1"/>
      <c r="E73" s="1"/>
      <c r="F73" s="1"/>
      <c r="G73" s="1"/>
      <c r="H73" s="1"/>
      <c r="I73" s="1"/>
      <c r="J73" s="1"/>
      <c r="K73" s="1"/>
      <c r="L73" s="2"/>
    </row>
    <row r="74" spans="2:12" ht="13.5" thickBot="1">
      <c r="B74" s="11" t="s">
        <v>2</v>
      </c>
      <c r="C74" s="12" t="s">
        <v>3</v>
      </c>
      <c r="D74" s="12" t="s">
        <v>4</v>
      </c>
      <c r="E74" s="12" t="s">
        <v>5</v>
      </c>
      <c r="F74" s="12" t="s">
        <v>6</v>
      </c>
      <c r="G74" s="12" t="s">
        <v>7</v>
      </c>
      <c r="H74" s="12" t="s">
        <v>8</v>
      </c>
      <c r="I74" s="12" t="s">
        <v>9</v>
      </c>
      <c r="J74" s="12" t="s">
        <v>10</v>
      </c>
      <c r="K74" s="12" t="s">
        <v>11</v>
      </c>
      <c r="L74" s="13" t="s">
        <v>12</v>
      </c>
    </row>
    <row r="75" spans="2:12" ht="12.75">
      <c r="B75" s="14" t="s">
        <v>13</v>
      </c>
      <c r="C75" s="15">
        <f aca="true" t="shared" si="6" ref="C75:K75">C30-C8</f>
        <v>0</v>
      </c>
      <c r="D75" s="15">
        <f t="shared" si="6"/>
        <v>0</v>
      </c>
      <c r="E75" s="15">
        <f t="shared" si="6"/>
        <v>0</v>
      </c>
      <c r="F75" s="15">
        <f t="shared" si="6"/>
        <v>0</v>
      </c>
      <c r="G75" s="15">
        <f t="shared" si="6"/>
        <v>0</v>
      </c>
      <c r="H75" s="15">
        <f t="shared" si="6"/>
        <v>0</v>
      </c>
      <c r="I75" s="15">
        <f t="shared" si="6"/>
        <v>0</v>
      </c>
      <c r="J75" s="15">
        <f t="shared" si="6"/>
        <v>0</v>
      </c>
      <c r="K75" s="15">
        <f t="shared" si="6"/>
        <v>0</v>
      </c>
      <c r="L75" s="16">
        <f aca="true" t="shared" si="7" ref="L75:L87">SUM(C75:K75)</f>
        <v>0</v>
      </c>
    </row>
    <row r="76" spans="2:12" ht="12.75">
      <c r="B76" s="17" t="s">
        <v>14</v>
      </c>
      <c r="C76" s="18">
        <f aca="true" t="shared" si="8" ref="C76:K76">C31-C9</f>
        <v>0</v>
      </c>
      <c r="D76" s="18">
        <f t="shared" si="8"/>
        <v>0</v>
      </c>
      <c r="E76" s="18">
        <f t="shared" si="8"/>
        <v>0</v>
      </c>
      <c r="F76" s="18">
        <f t="shared" si="8"/>
        <v>0</v>
      </c>
      <c r="G76" s="18">
        <f t="shared" si="8"/>
        <v>0</v>
      </c>
      <c r="H76" s="18">
        <f t="shared" si="8"/>
        <v>0</v>
      </c>
      <c r="I76" s="18">
        <f t="shared" si="8"/>
        <v>0</v>
      </c>
      <c r="J76" s="18">
        <f t="shared" si="8"/>
        <v>0</v>
      </c>
      <c r="K76" s="18">
        <f t="shared" si="8"/>
        <v>0</v>
      </c>
      <c r="L76" s="19">
        <f t="shared" si="7"/>
        <v>0</v>
      </c>
    </row>
    <row r="77" spans="2:12" ht="12.75">
      <c r="B77" s="17" t="s">
        <v>15</v>
      </c>
      <c r="C77" s="18">
        <f aca="true" t="shared" si="9" ref="C77:K77">C32-C10</f>
        <v>0</v>
      </c>
      <c r="D77" s="18">
        <f t="shared" si="9"/>
        <v>0</v>
      </c>
      <c r="E77" s="18">
        <f t="shared" si="9"/>
        <v>0</v>
      </c>
      <c r="F77" s="18">
        <f t="shared" si="9"/>
        <v>0</v>
      </c>
      <c r="G77" s="18">
        <f t="shared" si="9"/>
        <v>0</v>
      </c>
      <c r="H77" s="18">
        <f t="shared" si="9"/>
        <v>0</v>
      </c>
      <c r="I77" s="18">
        <f t="shared" si="9"/>
        <v>0</v>
      </c>
      <c r="J77" s="18">
        <f t="shared" si="9"/>
        <v>0</v>
      </c>
      <c r="K77" s="18">
        <f t="shared" si="9"/>
        <v>0</v>
      </c>
      <c r="L77" s="19">
        <f t="shared" si="7"/>
        <v>0</v>
      </c>
    </row>
    <row r="78" spans="2:12" ht="12.75">
      <c r="B78" s="17" t="s">
        <v>16</v>
      </c>
      <c r="C78" s="18">
        <f aca="true" t="shared" si="10" ref="C78:K78">C33-C11</f>
        <v>0</v>
      </c>
      <c r="D78" s="18">
        <f t="shared" si="10"/>
        <v>0</v>
      </c>
      <c r="E78" s="18">
        <f t="shared" si="10"/>
        <v>0</v>
      </c>
      <c r="F78" s="18">
        <f t="shared" si="10"/>
        <v>0</v>
      </c>
      <c r="G78" s="18">
        <f t="shared" si="10"/>
        <v>0</v>
      </c>
      <c r="H78" s="18">
        <f t="shared" si="10"/>
        <v>0</v>
      </c>
      <c r="I78" s="18">
        <f t="shared" si="10"/>
        <v>0</v>
      </c>
      <c r="J78" s="18">
        <f t="shared" si="10"/>
        <v>0</v>
      </c>
      <c r="K78" s="18">
        <f t="shared" si="10"/>
        <v>0</v>
      </c>
      <c r="L78" s="19">
        <f t="shared" si="7"/>
        <v>0</v>
      </c>
    </row>
    <row r="79" spans="2:12" ht="12.75">
      <c r="B79" s="17" t="s">
        <v>17</v>
      </c>
      <c r="C79" s="18">
        <f aca="true" t="shared" si="11" ref="C79:K79">C34-C12</f>
        <v>0</v>
      </c>
      <c r="D79" s="18">
        <f t="shared" si="11"/>
        <v>-1540000</v>
      </c>
      <c r="E79" s="18">
        <f t="shared" si="11"/>
        <v>40000</v>
      </c>
      <c r="F79" s="18">
        <f t="shared" si="11"/>
        <v>0</v>
      </c>
      <c r="G79" s="18">
        <f t="shared" si="11"/>
        <v>0</v>
      </c>
      <c r="H79" s="18">
        <f t="shared" si="11"/>
        <v>1500000</v>
      </c>
      <c r="I79" s="18">
        <f t="shared" si="11"/>
        <v>0</v>
      </c>
      <c r="J79" s="18">
        <f t="shared" si="11"/>
        <v>0</v>
      </c>
      <c r="K79" s="18">
        <f t="shared" si="11"/>
        <v>0</v>
      </c>
      <c r="L79" s="19">
        <f t="shared" si="7"/>
        <v>0</v>
      </c>
    </row>
    <row r="80" spans="2:12" ht="12.75">
      <c r="B80" s="17" t="s">
        <v>18</v>
      </c>
      <c r="C80" s="18">
        <f aca="true" t="shared" si="12" ref="C80:K80">C35-C13</f>
        <v>0</v>
      </c>
      <c r="D80" s="18">
        <f t="shared" si="12"/>
        <v>-13400.95</v>
      </c>
      <c r="E80" s="18">
        <f t="shared" si="12"/>
        <v>0</v>
      </c>
      <c r="F80" s="18">
        <f t="shared" si="12"/>
        <v>0</v>
      </c>
      <c r="G80" s="18">
        <f t="shared" si="12"/>
        <v>0</v>
      </c>
      <c r="H80" s="18">
        <f t="shared" si="12"/>
        <v>543880.1</v>
      </c>
      <c r="I80" s="18">
        <f t="shared" si="12"/>
        <v>13400.95</v>
      </c>
      <c r="J80" s="18">
        <f t="shared" si="12"/>
        <v>0</v>
      </c>
      <c r="K80" s="18">
        <f t="shared" si="12"/>
        <v>0</v>
      </c>
      <c r="L80" s="19">
        <f t="shared" si="7"/>
        <v>543880.1</v>
      </c>
    </row>
    <row r="81" spans="2:12" ht="24">
      <c r="B81" s="17" t="s">
        <v>19</v>
      </c>
      <c r="C81" s="18">
        <f aca="true" t="shared" si="13" ref="C81:K81">C36-C14</f>
        <v>0</v>
      </c>
      <c r="D81" s="18">
        <f t="shared" si="13"/>
        <v>92430.19</v>
      </c>
      <c r="E81" s="18">
        <f t="shared" si="13"/>
        <v>248.29</v>
      </c>
      <c r="F81" s="18">
        <f t="shared" si="13"/>
        <v>381056.4</v>
      </c>
      <c r="G81" s="18">
        <f t="shared" si="13"/>
        <v>0</v>
      </c>
      <c r="H81" s="18">
        <f t="shared" si="13"/>
        <v>175006.39</v>
      </c>
      <c r="I81" s="18">
        <f t="shared" si="13"/>
        <v>0</v>
      </c>
      <c r="J81" s="18">
        <f t="shared" si="13"/>
        <v>0</v>
      </c>
      <c r="K81" s="18">
        <f t="shared" si="13"/>
        <v>0</v>
      </c>
      <c r="L81" s="19">
        <f t="shared" si="7"/>
        <v>648741.27</v>
      </c>
    </row>
    <row r="82" spans="2:12" ht="24">
      <c r="B82" s="17" t="s">
        <v>20</v>
      </c>
      <c r="C82" s="18">
        <f aca="true" t="shared" si="14" ref="C82:K82">C37-C15</f>
        <v>0</v>
      </c>
      <c r="D82" s="18">
        <f t="shared" si="14"/>
        <v>0</v>
      </c>
      <c r="E82" s="18">
        <f t="shared" si="14"/>
        <v>0</v>
      </c>
      <c r="F82" s="18">
        <f t="shared" si="14"/>
        <v>8000000</v>
      </c>
      <c r="G82" s="18">
        <f t="shared" si="14"/>
        <v>0</v>
      </c>
      <c r="H82" s="18">
        <f t="shared" si="14"/>
        <v>0</v>
      </c>
      <c r="I82" s="20">
        <f t="shared" si="14"/>
        <v>12726184.16</v>
      </c>
      <c r="J82" s="18">
        <f t="shared" si="14"/>
        <v>63334.15000000002</v>
      </c>
      <c r="K82" s="18">
        <f t="shared" si="14"/>
        <v>0</v>
      </c>
      <c r="L82" s="19">
        <f t="shared" si="7"/>
        <v>20789518.31</v>
      </c>
    </row>
    <row r="83" spans="2:12" ht="12.75">
      <c r="B83" s="17" t="s">
        <v>21</v>
      </c>
      <c r="C83" s="18">
        <f aca="true" t="shared" si="15" ref="C83:K83">C38-C16</f>
        <v>862673.9100000001</v>
      </c>
      <c r="D83" s="18">
        <f t="shared" si="15"/>
        <v>2097181.5</v>
      </c>
      <c r="E83" s="18">
        <f t="shared" si="15"/>
        <v>500000</v>
      </c>
      <c r="F83" s="18">
        <f t="shared" si="15"/>
        <v>60000</v>
      </c>
      <c r="G83" s="18">
        <f t="shared" si="15"/>
        <v>0</v>
      </c>
      <c r="H83" s="18">
        <f t="shared" si="15"/>
        <v>451317</v>
      </c>
      <c r="I83" s="18">
        <f t="shared" si="15"/>
        <v>0</v>
      </c>
      <c r="J83" s="18">
        <f t="shared" si="15"/>
        <v>0</v>
      </c>
      <c r="K83" s="18">
        <f t="shared" si="15"/>
        <v>0</v>
      </c>
      <c r="L83" s="19">
        <f t="shared" si="7"/>
        <v>3971172.41</v>
      </c>
    </row>
    <row r="84" spans="2:12" ht="12.75">
      <c r="B84" s="17" t="s">
        <v>22</v>
      </c>
      <c r="C84" s="18">
        <f aca="true" t="shared" si="16" ref="C84:K84">C39-C17</f>
        <v>83431.82000000007</v>
      </c>
      <c r="D84" s="21">
        <f t="shared" si="16"/>
        <v>-39724631.260000005</v>
      </c>
      <c r="E84" s="18">
        <f t="shared" si="16"/>
        <v>39579250.61</v>
      </c>
      <c r="F84" s="22">
        <f t="shared" si="16"/>
        <v>0</v>
      </c>
      <c r="G84" s="22">
        <f t="shared" si="16"/>
        <v>0</v>
      </c>
      <c r="H84" s="18">
        <f t="shared" si="16"/>
        <v>206128.2</v>
      </c>
      <c r="I84" s="18">
        <f t="shared" si="16"/>
        <v>0</v>
      </c>
      <c r="J84" s="18">
        <f t="shared" si="16"/>
        <v>44793.139999999985</v>
      </c>
      <c r="K84" s="18">
        <f t="shared" si="16"/>
        <v>0</v>
      </c>
      <c r="L84" s="19">
        <f t="shared" si="7"/>
        <v>188972.50999999433</v>
      </c>
    </row>
    <row r="85" spans="2:12" ht="24">
      <c r="B85" s="17" t="s">
        <v>23</v>
      </c>
      <c r="C85" s="18">
        <f aca="true" t="shared" si="17" ref="C85:K85">C40-C18</f>
        <v>0</v>
      </c>
      <c r="D85" s="18">
        <f t="shared" si="17"/>
        <v>0</v>
      </c>
      <c r="E85" s="18">
        <f t="shared" si="17"/>
        <v>0</v>
      </c>
      <c r="F85" s="18">
        <f t="shared" si="17"/>
        <v>-1000000</v>
      </c>
      <c r="G85" s="18">
        <f t="shared" si="17"/>
        <v>0</v>
      </c>
      <c r="H85" s="18">
        <f t="shared" si="17"/>
        <v>0</v>
      </c>
      <c r="I85" s="18">
        <f t="shared" si="17"/>
        <v>1000000</v>
      </c>
      <c r="J85" s="18">
        <f t="shared" si="17"/>
        <v>0</v>
      </c>
      <c r="K85" s="18">
        <f t="shared" si="17"/>
        <v>0</v>
      </c>
      <c r="L85" s="19">
        <f t="shared" si="7"/>
        <v>0</v>
      </c>
    </row>
    <row r="86" spans="2:12" ht="24">
      <c r="B86" s="17" t="s">
        <v>24</v>
      </c>
      <c r="C86" s="18">
        <f aca="true" t="shared" si="18" ref="C86:K86">C41-C19</f>
        <v>7121.139999999999</v>
      </c>
      <c r="D86" s="18">
        <f t="shared" si="18"/>
        <v>1870596</v>
      </c>
      <c r="E86" s="18">
        <f t="shared" si="18"/>
        <v>0</v>
      </c>
      <c r="F86" s="18">
        <f t="shared" si="18"/>
        <v>0</v>
      </c>
      <c r="G86" s="18">
        <f t="shared" si="18"/>
        <v>0</v>
      </c>
      <c r="H86" s="18">
        <f t="shared" si="18"/>
        <v>-1870596</v>
      </c>
      <c r="I86" s="18">
        <f t="shared" si="18"/>
        <v>0</v>
      </c>
      <c r="J86" s="18">
        <f t="shared" si="18"/>
        <v>0</v>
      </c>
      <c r="K86" s="18">
        <f t="shared" si="18"/>
        <v>0</v>
      </c>
      <c r="L86" s="19">
        <f t="shared" si="7"/>
        <v>7121.139999999898</v>
      </c>
    </row>
    <row r="87" spans="2:12" ht="24">
      <c r="B87" s="17" t="s">
        <v>25</v>
      </c>
      <c r="C87" s="18">
        <f aca="true" t="shared" si="19" ref="C87:K87">C42-C20</f>
        <v>589072.46</v>
      </c>
      <c r="D87" s="18">
        <f t="shared" si="19"/>
        <v>-500000</v>
      </c>
      <c r="E87" s="18">
        <f t="shared" si="19"/>
        <v>0</v>
      </c>
      <c r="F87" s="18">
        <f t="shared" si="19"/>
        <v>218040.78</v>
      </c>
      <c r="G87" s="18">
        <f t="shared" si="19"/>
        <v>0</v>
      </c>
      <c r="H87" s="18">
        <f t="shared" si="19"/>
        <v>500000</v>
      </c>
      <c r="I87" s="18">
        <f t="shared" si="19"/>
        <v>0</v>
      </c>
      <c r="J87" s="23">
        <f t="shared" si="19"/>
        <v>0</v>
      </c>
      <c r="K87" s="18">
        <f t="shared" si="19"/>
        <v>0</v>
      </c>
      <c r="L87" s="19">
        <f t="shared" si="7"/>
        <v>807113.24</v>
      </c>
    </row>
    <row r="88" spans="2:12" ht="24">
      <c r="B88" s="17" t="s">
        <v>26</v>
      </c>
      <c r="C88" s="18">
        <f aca="true" t="shared" si="20" ref="C88:K88">C43-C21</f>
        <v>0</v>
      </c>
      <c r="D88" s="18">
        <f t="shared" si="20"/>
        <v>-31000</v>
      </c>
      <c r="E88" s="18">
        <f t="shared" si="20"/>
        <v>31000</v>
      </c>
      <c r="F88" s="18">
        <f t="shared" si="20"/>
        <v>0</v>
      </c>
      <c r="G88" s="18">
        <f t="shared" si="20"/>
        <v>0</v>
      </c>
      <c r="H88" s="18">
        <f t="shared" si="20"/>
        <v>0</v>
      </c>
      <c r="I88" s="18">
        <f t="shared" si="20"/>
        <v>0</v>
      </c>
      <c r="J88" s="23">
        <f t="shared" si="20"/>
        <v>0</v>
      </c>
      <c r="K88" s="18">
        <f t="shared" si="20"/>
        <v>0</v>
      </c>
      <c r="L88" s="19"/>
    </row>
    <row r="89" spans="2:12" ht="12.75">
      <c r="B89" s="17" t="s">
        <v>27</v>
      </c>
      <c r="C89" s="18">
        <f aca="true" t="shared" si="21" ref="C89:K89">C44-C22</f>
        <v>0</v>
      </c>
      <c r="D89" s="18">
        <f t="shared" si="21"/>
        <v>0</v>
      </c>
      <c r="E89" s="18">
        <f t="shared" si="21"/>
        <v>0</v>
      </c>
      <c r="F89" s="18">
        <f t="shared" si="21"/>
        <v>0</v>
      </c>
      <c r="G89" s="18">
        <f t="shared" si="21"/>
        <v>0</v>
      </c>
      <c r="H89" s="18">
        <f t="shared" si="21"/>
        <v>0</v>
      </c>
      <c r="I89" s="18">
        <f t="shared" si="21"/>
        <v>0</v>
      </c>
      <c r="J89" s="18">
        <f t="shared" si="21"/>
        <v>0</v>
      </c>
      <c r="K89" s="18">
        <f t="shared" si="21"/>
        <v>0</v>
      </c>
      <c r="L89" s="19">
        <f>SUM(C89:K89)</f>
        <v>0</v>
      </c>
    </row>
    <row r="90" spans="2:12" ht="12.75">
      <c r="B90" s="17" t="s">
        <v>28</v>
      </c>
      <c r="C90" s="18">
        <f aca="true" t="shared" si="22" ref="C90:K90">C45-C23</f>
        <v>0</v>
      </c>
      <c r="D90" s="18">
        <f t="shared" si="22"/>
        <v>0</v>
      </c>
      <c r="E90" s="18">
        <f t="shared" si="22"/>
        <v>0</v>
      </c>
      <c r="F90" s="18">
        <f t="shared" si="22"/>
        <v>0</v>
      </c>
      <c r="G90" s="18">
        <f t="shared" si="22"/>
        <v>0</v>
      </c>
      <c r="H90" s="18">
        <f t="shared" si="22"/>
        <v>0</v>
      </c>
      <c r="I90" s="18">
        <f t="shared" si="22"/>
        <v>0</v>
      </c>
      <c r="J90" s="18">
        <f t="shared" si="22"/>
        <v>0</v>
      </c>
      <c r="K90" s="18">
        <f t="shared" si="22"/>
        <v>75000.39</v>
      </c>
      <c r="L90" s="19">
        <f>SUM(C90:K90)</f>
        <v>75000.39</v>
      </c>
    </row>
    <row r="91" spans="2:12" ht="12.75">
      <c r="B91" s="24" t="s">
        <v>29</v>
      </c>
      <c r="C91" s="18">
        <f aca="true" t="shared" si="23" ref="C91:K91">C46-C24</f>
        <v>0</v>
      </c>
      <c r="D91" s="18">
        <f t="shared" si="23"/>
        <v>-1318384.3999999994</v>
      </c>
      <c r="E91" s="18">
        <f t="shared" si="23"/>
        <v>0</v>
      </c>
      <c r="F91" s="18">
        <f t="shared" si="23"/>
        <v>0</v>
      </c>
      <c r="G91" s="18">
        <f t="shared" si="23"/>
        <v>0</v>
      </c>
      <c r="H91" s="18">
        <f t="shared" si="23"/>
        <v>0</v>
      </c>
      <c r="I91" s="18">
        <f t="shared" si="23"/>
        <v>0</v>
      </c>
      <c r="J91" s="18">
        <f t="shared" si="23"/>
        <v>699503.91</v>
      </c>
      <c r="K91" s="22">
        <f t="shared" si="23"/>
        <v>0</v>
      </c>
      <c r="L91" s="19">
        <f>SUM(C91:K91)</f>
        <v>-618880.4899999994</v>
      </c>
    </row>
    <row r="92" spans="2:12" ht="13.5" thickBot="1">
      <c r="B92" s="17" t="s">
        <v>30</v>
      </c>
      <c r="C92" s="18">
        <f aca="true" t="shared" si="24" ref="C92:K92">C47-C25</f>
        <v>0</v>
      </c>
      <c r="D92" s="18">
        <f t="shared" si="24"/>
        <v>0</v>
      </c>
      <c r="E92" s="18">
        <f t="shared" si="24"/>
        <v>0</v>
      </c>
      <c r="F92" s="18">
        <f t="shared" si="24"/>
        <v>0</v>
      </c>
      <c r="G92" s="18">
        <f t="shared" si="24"/>
        <v>0</v>
      </c>
      <c r="H92" s="18">
        <f t="shared" si="24"/>
        <v>0</v>
      </c>
      <c r="I92" s="18">
        <f t="shared" si="24"/>
        <v>0</v>
      </c>
      <c r="J92" s="18">
        <f t="shared" si="24"/>
        <v>0</v>
      </c>
      <c r="K92" s="18">
        <f t="shared" si="24"/>
        <v>0</v>
      </c>
      <c r="L92" s="19">
        <f>SUM(C92:K92)</f>
        <v>0</v>
      </c>
    </row>
    <row r="93" spans="2:12" ht="13.5" thickBot="1">
      <c r="B93" s="25" t="s">
        <v>12</v>
      </c>
      <c r="C93" s="26">
        <f aca="true" t="shared" si="25" ref="C93:K93">SUM(C75:C92)</f>
        <v>1542299.33</v>
      </c>
      <c r="D93" s="26">
        <f t="shared" si="25"/>
        <v>-39067208.92</v>
      </c>
      <c r="E93" s="26">
        <f t="shared" si="25"/>
        <v>40150498.9</v>
      </c>
      <c r="F93" s="26">
        <f t="shared" si="25"/>
        <v>7659097.180000001</v>
      </c>
      <c r="G93" s="26">
        <f t="shared" si="25"/>
        <v>0</v>
      </c>
      <c r="H93" s="26">
        <f t="shared" si="25"/>
        <v>1505735.6900000004</v>
      </c>
      <c r="I93" s="26">
        <f t="shared" si="25"/>
        <v>13739585.11</v>
      </c>
      <c r="J93" s="26">
        <f t="shared" si="25"/>
        <v>807631.2000000001</v>
      </c>
      <c r="K93" s="26">
        <f t="shared" si="25"/>
        <v>75000.39</v>
      </c>
      <c r="L93" s="27">
        <f>SUM(C93:K93)</f>
        <v>26412638.879999995</v>
      </c>
    </row>
    <row r="95" spans="2:12" ht="15.75">
      <c r="B95" s="7" t="s">
        <v>31</v>
      </c>
      <c r="C95" s="7"/>
      <c r="D95" s="7"/>
      <c r="E95" s="8"/>
      <c r="F95" s="8"/>
      <c r="G95" s="9"/>
      <c r="H95" s="7"/>
      <c r="I95" s="7"/>
      <c r="J95" s="7"/>
      <c r="K95" s="7"/>
      <c r="L95" s="7"/>
    </row>
    <row r="96" spans="2:12" ht="13.5" thickBot="1">
      <c r="B96" s="28"/>
      <c r="C96" s="1"/>
      <c r="D96" s="1"/>
      <c r="E96" s="1"/>
      <c r="F96" s="1"/>
      <c r="G96" s="1"/>
      <c r="H96" s="1"/>
      <c r="I96" s="1"/>
      <c r="J96" s="1"/>
      <c r="K96" s="1"/>
      <c r="L96" s="2"/>
    </row>
    <row r="97" spans="2:12" ht="13.5" thickBot="1">
      <c r="B97" s="11" t="s">
        <v>2</v>
      </c>
      <c r="C97" s="12" t="s">
        <v>3</v>
      </c>
      <c r="D97" s="12" t="s">
        <v>4</v>
      </c>
      <c r="E97" s="12" t="s">
        <v>5</v>
      </c>
      <c r="F97" s="12" t="s">
        <v>6</v>
      </c>
      <c r="G97" s="12" t="s">
        <v>7</v>
      </c>
      <c r="H97" s="12" t="s">
        <v>8</v>
      </c>
      <c r="I97" s="12" t="s">
        <v>9</v>
      </c>
      <c r="J97" s="12" t="s">
        <v>10</v>
      </c>
      <c r="K97" s="12" t="s">
        <v>11</v>
      </c>
      <c r="L97" s="13" t="s">
        <v>12</v>
      </c>
    </row>
    <row r="98" spans="2:12" ht="12.75">
      <c r="B98" s="14" t="s">
        <v>13</v>
      </c>
      <c r="C98" s="15">
        <f aca="true" t="shared" si="26" ref="C98:K98">C52-C30</f>
        <v>0</v>
      </c>
      <c r="D98" s="15">
        <f t="shared" si="26"/>
        <v>0</v>
      </c>
      <c r="E98" s="15">
        <f t="shared" si="26"/>
        <v>0</v>
      </c>
      <c r="F98" s="15">
        <f t="shared" si="26"/>
        <v>0</v>
      </c>
      <c r="G98" s="15">
        <f t="shared" si="26"/>
        <v>0</v>
      </c>
      <c r="H98" s="15">
        <f t="shared" si="26"/>
        <v>0</v>
      </c>
      <c r="I98" s="15">
        <f t="shared" si="26"/>
        <v>0</v>
      </c>
      <c r="J98" s="15">
        <f t="shared" si="26"/>
        <v>0</v>
      </c>
      <c r="K98" s="15">
        <f t="shared" si="26"/>
        <v>0</v>
      </c>
      <c r="L98" s="16">
        <f aca="true" t="shared" si="27" ref="L98:L110">SUM(C98:K98)</f>
        <v>0</v>
      </c>
    </row>
    <row r="99" spans="2:12" ht="12.75">
      <c r="B99" s="17" t="s">
        <v>14</v>
      </c>
      <c r="C99" s="18">
        <f aca="true" t="shared" si="28" ref="C99:K99">C53-C31</f>
        <v>0</v>
      </c>
      <c r="D99" s="18">
        <f t="shared" si="28"/>
        <v>0</v>
      </c>
      <c r="E99" s="18">
        <f t="shared" si="28"/>
        <v>0</v>
      </c>
      <c r="F99" s="18">
        <f t="shared" si="28"/>
        <v>0</v>
      </c>
      <c r="G99" s="18">
        <f t="shared" si="28"/>
        <v>0</v>
      </c>
      <c r="H99" s="18">
        <f t="shared" si="28"/>
        <v>0</v>
      </c>
      <c r="I99" s="18">
        <f t="shared" si="28"/>
        <v>0</v>
      </c>
      <c r="J99" s="18">
        <f t="shared" si="28"/>
        <v>0</v>
      </c>
      <c r="K99" s="18">
        <f t="shared" si="28"/>
        <v>0</v>
      </c>
      <c r="L99" s="19">
        <f t="shared" si="27"/>
        <v>0</v>
      </c>
    </row>
    <row r="100" spans="2:12" ht="12.75">
      <c r="B100" s="17" t="s">
        <v>15</v>
      </c>
      <c r="C100" s="18">
        <f aca="true" t="shared" si="29" ref="C100:K100">C54-C32</f>
        <v>0</v>
      </c>
      <c r="D100" s="18">
        <f t="shared" si="29"/>
        <v>0</v>
      </c>
      <c r="E100" s="18">
        <f t="shared" si="29"/>
        <v>0</v>
      </c>
      <c r="F100" s="18">
        <f t="shared" si="29"/>
        <v>0</v>
      </c>
      <c r="G100" s="18">
        <f t="shared" si="29"/>
        <v>0</v>
      </c>
      <c r="H100" s="18">
        <f t="shared" si="29"/>
        <v>0</v>
      </c>
      <c r="I100" s="18">
        <f t="shared" si="29"/>
        <v>0</v>
      </c>
      <c r="J100" s="18">
        <f t="shared" si="29"/>
        <v>0</v>
      </c>
      <c r="K100" s="18">
        <f t="shared" si="29"/>
        <v>0</v>
      </c>
      <c r="L100" s="19">
        <f t="shared" si="27"/>
        <v>0</v>
      </c>
    </row>
    <row r="101" spans="2:12" ht="12.75">
      <c r="B101" s="17" t="s">
        <v>16</v>
      </c>
      <c r="C101" s="18">
        <f aca="true" t="shared" si="30" ref="C101:K101">C55-C33</f>
        <v>0</v>
      </c>
      <c r="D101" s="18">
        <f t="shared" si="30"/>
        <v>0</v>
      </c>
      <c r="E101" s="18">
        <f t="shared" si="30"/>
        <v>0</v>
      </c>
      <c r="F101" s="18">
        <f t="shared" si="30"/>
        <v>0</v>
      </c>
      <c r="G101" s="18">
        <f t="shared" si="30"/>
        <v>0</v>
      </c>
      <c r="H101" s="18">
        <f t="shared" si="30"/>
        <v>0</v>
      </c>
      <c r="I101" s="18">
        <f t="shared" si="30"/>
        <v>0</v>
      </c>
      <c r="J101" s="18">
        <f t="shared" si="30"/>
        <v>0</v>
      </c>
      <c r="K101" s="18">
        <f t="shared" si="30"/>
        <v>0</v>
      </c>
      <c r="L101" s="19">
        <f t="shared" si="27"/>
        <v>0</v>
      </c>
    </row>
    <row r="102" spans="2:12" ht="12.75">
      <c r="B102" s="17" t="s">
        <v>17</v>
      </c>
      <c r="C102" s="18">
        <f aca="true" t="shared" si="31" ref="C102:K102">C56-C34</f>
        <v>-9914.28</v>
      </c>
      <c r="D102" s="18">
        <f t="shared" si="31"/>
        <v>-24912834.06</v>
      </c>
      <c r="E102" s="18">
        <f t="shared" si="31"/>
        <v>0</v>
      </c>
      <c r="F102" s="18">
        <f t="shared" si="31"/>
        <v>25000000</v>
      </c>
      <c r="G102" s="18">
        <f t="shared" si="31"/>
        <v>0</v>
      </c>
      <c r="H102" s="18">
        <f t="shared" si="31"/>
        <v>-1500000</v>
      </c>
      <c r="I102" s="18">
        <f t="shared" si="31"/>
        <v>1500000</v>
      </c>
      <c r="J102" s="18">
        <f t="shared" si="31"/>
        <v>17632516.55</v>
      </c>
      <c r="K102" s="18">
        <f t="shared" si="31"/>
        <v>0</v>
      </c>
      <c r="L102" s="19">
        <f t="shared" si="27"/>
        <v>17709768.21</v>
      </c>
    </row>
    <row r="103" spans="2:12" ht="12.75">
      <c r="B103" s="17" t="s">
        <v>18</v>
      </c>
      <c r="C103" s="18">
        <f aca="true" t="shared" si="32" ref="C103:K103">C57-C35</f>
        <v>155110.57</v>
      </c>
      <c r="D103" s="18">
        <f t="shared" si="32"/>
        <v>3489858.0900000003</v>
      </c>
      <c r="E103" s="18">
        <f t="shared" si="32"/>
        <v>553907.44</v>
      </c>
      <c r="F103" s="18">
        <f t="shared" si="32"/>
        <v>2500000</v>
      </c>
      <c r="G103" s="18">
        <f t="shared" si="32"/>
        <v>0</v>
      </c>
      <c r="H103" s="18">
        <f t="shared" si="32"/>
        <v>3475364.37</v>
      </c>
      <c r="I103" s="18">
        <f t="shared" si="32"/>
        <v>0</v>
      </c>
      <c r="J103" s="18">
        <f t="shared" si="32"/>
        <v>35741030.76</v>
      </c>
      <c r="K103" s="18">
        <f t="shared" si="32"/>
        <v>1666670</v>
      </c>
      <c r="L103" s="19">
        <f t="shared" si="27"/>
        <v>47581941.23</v>
      </c>
    </row>
    <row r="104" spans="2:12" ht="24">
      <c r="B104" s="17" t="s">
        <v>19</v>
      </c>
      <c r="C104" s="18">
        <f aca="true" t="shared" si="33" ref="C104:K104">C58-C36</f>
        <v>-9914.28</v>
      </c>
      <c r="D104" s="18">
        <f t="shared" si="33"/>
        <v>737979.48</v>
      </c>
      <c r="E104" s="18">
        <f t="shared" si="33"/>
        <v>68.13000000000002</v>
      </c>
      <c r="F104" s="18">
        <f t="shared" si="33"/>
        <v>0</v>
      </c>
      <c r="G104" s="18">
        <f t="shared" si="33"/>
        <v>0</v>
      </c>
      <c r="H104" s="18">
        <f t="shared" si="33"/>
        <v>93550</v>
      </c>
      <c r="I104" s="18">
        <f t="shared" si="33"/>
        <v>0</v>
      </c>
      <c r="J104" s="18">
        <f t="shared" si="33"/>
        <v>0</v>
      </c>
      <c r="K104" s="18">
        <f t="shared" si="33"/>
        <v>0</v>
      </c>
      <c r="L104" s="19">
        <f t="shared" si="27"/>
        <v>821683.33</v>
      </c>
    </row>
    <row r="105" spans="2:12" ht="24">
      <c r="B105" s="17" t="s">
        <v>20</v>
      </c>
      <c r="C105" s="18">
        <f aca="true" t="shared" si="34" ref="C105:K105">C59-C37</f>
        <v>-60268.05</v>
      </c>
      <c r="D105" s="18">
        <f t="shared" si="34"/>
        <v>-21831.089999999967</v>
      </c>
      <c r="E105" s="18">
        <f t="shared" si="34"/>
        <v>21831.09</v>
      </c>
      <c r="F105" s="18">
        <f t="shared" si="34"/>
        <v>9997269.989999998</v>
      </c>
      <c r="G105" s="18">
        <f t="shared" si="34"/>
        <v>0</v>
      </c>
      <c r="H105" s="18">
        <f t="shared" si="34"/>
        <v>0</v>
      </c>
      <c r="I105" s="20">
        <f t="shared" si="34"/>
        <v>14356534.8</v>
      </c>
      <c r="J105" s="18">
        <f t="shared" si="34"/>
        <v>0</v>
      </c>
      <c r="K105" s="18">
        <f t="shared" si="34"/>
        <v>0</v>
      </c>
      <c r="L105" s="19">
        <f t="shared" si="27"/>
        <v>24293536.74</v>
      </c>
    </row>
    <row r="106" spans="2:12" ht="12.75">
      <c r="B106" s="17" t="s">
        <v>21</v>
      </c>
      <c r="C106" s="18">
        <f aca="true" t="shared" si="35" ref="C106:K106">C60-C38</f>
        <v>748863.5900000001</v>
      </c>
      <c r="D106" s="18">
        <f t="shared" si="35"/>
        <v>882476.79</v>
      </c>
      <c r="E106" s="18">
        <f t="shared" si="35"/>
        <v>0</v>
      </c>
      <c r="F106" s="18">
        <f t="shared" si="35"/>
        <v>8697795.66</v>
      </c>
      <c r="G106" s="18">
        <f t="shared" si="35"/>
        <v>0</v>
      </c>
      <c r="H106" s="18">
        <f t="shared" si="35"/>
        <v>0</v>
      </c>
      <c r="I106" s="18">
        <f t="shared" si="35"/>
        <v>0</v>
      </c>
      <c r="J106" s="18">
        <f t="shared" si="35"/>
        <v>0</v>
      </c>
      <c r="K106" s="18">
        <f t="shared" si="35"/>
        <v>14450.95</v>
      </c>
      <c r="L106" s="19">
        <f t="shared" si="27"/>
        <v>10343586.99</v>
      </c>
    </row>
    <row r="107" spans="2:12" ht="12.75">
      <c r="B107" s="17" t="s">
        <v>22</v>
      </c>
      <c r="C107" s="18">
        <f aca="true" t="shared" si="36" ref="C107:K107">C61-C39</f>
        <v>-9914.280000000028</v>
      </c>
      <c r="D107" s="21">
        <f t="shared" si="36"/>
        <v>446891497.42</v>
      </c>
      <c r="E107" s="18">
        <f t="shared" si="36"/>
        <v>3867</v>
      </c>
      <c r="F107" s="22">
        <f t="shared" si="36"/>
        <v>110221426.75</v>
      </c>
      <c r="G107" s="22">
        <f t="shared" si="36"/>
        <v>0</v>
      </c>
      <c r="H107" s="18">
        <f t="shared" si="36"/>
        <v>283152.76999999996</v>
      </c>
      <c r="I107" s="18">
        <f t="shared" si="36"/>
        <v>0</v>
      </c>
      <c r="J107" s="18">
        <f t="shared" si="36"/>
        <v>313027.55000000005</v>
      </c>
      <c r="K107" s="18">
        <f t="shared" si="36"/>
        <v>0</v>
      </c>
      <c r="L107" s="19">
        <f t="shared" si="27"/>
        <v>557703057.21</v>
      </c>
    </row>
    <row r="108" spans="2:12" ht="24">
      <c r="B108" s="17" t="s">
        <v>23</v>
      </c>
      <c r="C108" s="18">
        <f aca="true" t="shared" si="37" ref="C108:K108">C62-C40</f>
        <v>-10670</v>
      </c>
      <c r="D108" s="18">
        <f t="shared" si="37"/>
        <v>0</v>
      </c>
      <c r="E108" s="18">
        <f t="shared" si="37"/>
        <v>0</v>
      </c>
      <c r="F108" s="18">
        <f t="shared" si="37"/>
        <v>0</v>
      </c>
      <c r="G108" s="18">
        <f t="shared" si="37"/>
        <v>0</v>
      </c>
      <c r="H108" s="18">
        <f t="shared" si="37"/>
        <v>0</v>
      </c>
      <c r="I108" s="18">
        <f t="shared" si="37"/>
        <v>3000000</v>
      </c>
      <c r="J108" s="18">
        <f t="shared" si="37"/>
        <v>1300000</v>
      </c>
      <c r="K108" s="18">
        <f t="shared" si="37"/>
        <v>0</v>
      </c>
      <c r="L108" s="19">
        <f t="shared" si="27"/>
        <v>4289330</v>
      </c>
    </row>
    <row r="109" spans="2:12" ht="24">
      <c r="B109" s="17" t="s">
        <v>24</v>
      </c>
      <c r="C109" s="18">
        <f aca="true" t="shared" si="38" ref="C109:K109">C63-C41</f>
        <v>-10945.380000000001</v>
      </c>
      <c r="D109" s="18">
        <f t="shared" si="38"/>
        <v>99000</v>
      </c>
      <c r="E109" s="18">
        <f t="shared" si="38"/>
        <v>0</v>
      </c>
      <c r="F109" s="18">
        <f t="shared" si="38"/>
        <v>-138842.78000000026</v>
      </c>
      <c r="G109" s="18">
        <f t="shared" si="38"/>
        <v>0</v>
      </c>
      <c r="H109" s="18">
        <f t="shared" si="38"/>
        <v>1452676.8399999999</v>
      </c>
      <c r="I109" s="18">
        <f t="shared" si="38"/>
        <v>0</v>
      </c>
      <c r="J109" s="18">
        <f t="shared" si="38"/>
        <v>5305263.15</v>
      </c>
      <c r="K109" s="18">
        <f t="shared" si="38"/>
        <v>0</v>
      </c>
      <c r="L109" s="19">
        <f t="shared" si="27"/>
        <v>6707151.83</v>
      </c>
    </row>
    <row r="110" spans="2:12" ht="24">
      <c r="B110" s="17" t="s">
        <v>25</v>
      </c>
      <c r="C110" s="18">
        <f aca="true" t="shared" si="39" ref="C110:K110">C64-C42</f>
        <v>712431.0499999998</v>
      </c>
      <c r="D110" s="18">
        <f t="shared" si="39"/>
        <v>-170129</v>
      </c>
      <c r="E110" s="18">
        <f t="shared" si="39"/>
        <v>0</v>
      </c>
      <c r="F110" s="18">
        <f t="shared" si="39"/>
        <v>27457558.48</v>
      </c>
      <c r="G110" s="18">
        <f t="shared" si="39"/>
        <v>0</v>
      </c>
      <c r="H110" s="18">
        <f t="shared" si="39"/>
        <v>0</v>
      </c>
      <c r="I110" s="18">
        <f t="shared" si="39"/>
        <v>0</v>
      </c>
      <c r="J110" s="23">
        <f t="shared" si="39"/>
        <v>0</v>
      </c>
      <c r="K110" s="18">
        <f t="shared" si="39"/>
        <v>0</v>
      </c>
      <c r="L110" s="19">
        <f t="shared" si="27"/>
        <v>27999860.53</v>
      </c>
    </row>
    <row r="111" spans="2:12" ht="24">
      <c r="B111" s="17" t="s">
        <v>26</v>
      </c>
      <c r="C111" s="18">
        <f aca="true" t="shared" si="40" ref="C111:K111">C65-C43</f>
        <v>0</v>
      </c>
      <c r="D111" s="18">
        <f t="shared" si="40"/>
        <v>-25846.989999999998</v>
      </c>
      <c r="E111" s="18">
        <f t="shared" si="40"/>
        <v>25846.989999999998</v>
      </c>
      <c r="F111" s="18">
        <f t="shared" si="40"/>
        <v>0</v>
      </c>
      <c r="G111" s="18">
        <f t="shared" si="40"/>
        <v>0</v>
      </c>
      <c r="H111" s="18">
        <f t="shared" si="40"/>
        <v>0</v>
      </c>
      <c r="I111" s="18">
        <f t="shared" si="40"/>
        <v>0</v>
      </c>
      <c r="J111" s="23">
        <f t="shared" si="40"/>
        <v>0</v>
      </c>
      <c r="K111" s="18">
        <f t="shared" si="40"/>
        <v>0</v>
      </c>
      <c r="L111" s="19"/>
    </row>
    <row r="112" spans="2:12" ht="12.75">
      <c r="B112" s="17" t="s">
        <v>27</v>
      </c>
      <c r="C112" s="18">
        <f aca="true" t="shared" si="41" ref="C112:K112">C66-C44</f>
        <v>0</v>
      </c>
      <c r="D112" s="18">
        <f t="shared" si="41"/>
        <v>0</v>
      </c>
      <c r="E112" s="18">
        <f t="shared" si="41"/>
        <v>0</v>
      </c>
      <c r="F112" s="18">
        <f t="shared" si="41"/>
        <v>0</v>
      </c>
      <c r="G112" s="18">
        <f t="shared" si="41"/>
        <v>0</v>
      </c>
      <c r="H112" s="18">
        <f t="shared" si="41"/>
        <v>0</v>
      </c>
      <c r="I112" s="18">
        <f t="shared" si="41"/>
        <v>0</v>
      </c>
      <c r="J112" s="18">
        <f t="shared" si="41"/>
        <v>0</v>
      </c>
      <c r="K112" s="18">
        <f t="shared" si="41"/>
        <v>0</v>
      </c>
      <c r="L112" s="19">
        <f>SUM(C112:K112)</f>
        <v>0</v>
      </c>
    </row>
    <row r="113" spans="2:12" ht="12.75">
      <c r="B113" s="17" t="s">
        <v>28</v>
      </c>
      <c r="C113" s="18">
        <f aca="true" t="shared" si="42" ref="C113:K113">C67-C45</f>
        <v>0</v>
      </c>
      <c r="D113" s="18">
        <f t="shared" si="42"/>
        <v>0</v>
      </c>
      <c r="E113" s="18">
        <f t="shared" si="42"/>
        <v>0</v>
      </c>
      <c r="F113" s="18">
        <f t="shared" si="42"/>
        <v>0</v>
      </c>
      <c r="G113" s="18">
        <f t="shared" si="42"/>
        <v>0</v>
      </c>
      <c r="H113" s="18">
        <f t="shared" si="42"/>
        <v>0</v>
      </c>
      <c r="I113" s="18">
        <f t="shared" si="42"/>
        <v>0</v>
      </c>
      <c r="J113" s="18">
        <f t="shared" si="42"/>
        <v>-12555976.24</v>
      </c>
      <c r="K113" s="18">
        <f t="shared" si="42"/>
        <v>12555976.24</v>
      </c>
      <c r="L113" s="19">
        <f>SUM(C113:K113)</f>
        <v>0</v>
      </c>
    </row>
    <row r="114" spans="2:12" ht="12.75">
      <c r="B114" s="24" t="s">
        <v>29</v>
      </c>
      <c r="C114" s="18">
        <f aca="true" t="shared" si="43" ref="C114:K114">C68-C46</f>
        <v>0</v>
      </c>
      <c r="D114" s="18">
        <f t="shared" si="43"/>
        <v>10526046.04</v>
      </c>
      <c r="E114" s="18">
        <f t="shared" si="43"/>
        <v>0</v>
      </c>
      <c r="F114" s="18">
        <f t="shared" si="43"/>
        <v>0</v>
      </c>
      <c r="G114" s="18">
        <f t="shared" si="43"/>
        <v>-2000000</v>
      </c>
      <c r="H114" s="18">
        <f t="shared" si="43"/>
        <v>0</v>
      </c>
      <c r="I114" s="18">
        <f t="shared" si="43"/>
        <v>0</v>
      </c>
      <c r="J114" s="18">
        <f t="shared" si="43"/>
        <v>210235076.36</v>
      </c>
      <c r="K114" s="22">
        <f t="shared" si="43"/>
        <v>0</v>
      </c>
      <c r="L114" s="19">
        <f>SUM(C114:K114)</f>
        <v>218761122.4</v>
      </c>
    </row>
    <row r="115" spans="2:12" ht="13.5" thickBot="1">
      <c r="B115" s="17" t="s">
        <v>30</v>
      </c>
      <c r="C115" s="18">
        <f aca="true" t="shared" si="44" ref="C115:K115">C69-C47</f>
        <v>0</v>
      </c>
      <c r="D115" s="18">
        <f t="shared" si="44"/>
        <v>0</v>
      </c>
      <c r="E115" s="18">
        <f t="shared" si="44"/>
        <v>0</v>
      </c>
      <c r="F115" s="18">
        <f t="shared" si="44"/>
        <v>0</v>
      </c>
      <c r="G115" s="18">
        <f t="shared" si="44"/>
        <v>0</v>
      </c>
      <c r="H115" s="18">
        <f t="shared" si="44"/>
        <v>0</v>
      </c>
      <c r="I115" s="18">
        <f t="shared" si="44"/>
        <v>0</v>
      </c>
      <c r="J115" s="18">
        <f t="shared" si="44"/>
        <v>0</v>
      </c>
      <c r="K115" s="18">
        <f t="shared" si="44"/>
        <v>0</v>
      </c>
      <c r="L115" s="19">
        <f>SUM(C115:K115)</f>
        <v>0</v>
      </c>
    </row>
    <row r="116" spans="2:12" ht="13.5" thickBot="1">
      <c r="B116" s="25" t="s">
        <v>12</v>
      </c>
      <c r="C116" s="26">
        <f aca="true" t="shared" si="45" ref="C116:K116">SUM(C98:C115)</f>
        <v>1504778.94</v>
      </c>
      <c r="D116" s="26">
        <f t="shared" si="45"/>
        <v>437496216.68</v>
      </c>
      <c r="E116" s="26">
        <f t="shared" si="45"/>
        <v>605520.6499999999</v>
      </c>
      <c r="F116" s="26">
        <f t="shared" si="45"/>
        <v>183735208.09999996</v>
      </c>
      <c r="G116" s="26">
        <f t="shared" si="45"/>
        <v>-2000000</v>
      </c>
      <c r="H116" s="26">
        <f t="shared" si="45"/>
        <v>3804743.98</v>
      </c>
      <c r="I116" s="26">
        <f t="shared" si="45"/>
        <v>18856534.8</v>
      </c>
      <c r="J116" s="26">
        <f t="shared" si="45"/>
        <v>257970938.13</v>
      </c>
      <c r="K116" s="26">
        <f t="shared" si="45"/>
        <v>14237097.19</v>
      </c>
      <c r="L116" s="27">
        <f>SUM(C116:K116)</f>
        <v>916211038.4699999</v>
      </c>
    </row>
    <row r="118" spans="2:11" ht="12.75">
      <c r="B118" s="37" t="s">
        <v>36</v>
      </c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2:11" ht="12.75">
      <c r="B119" s="37" t="s">
        <v>37</v>
      </c>
      <c r="C119" s="38"/>
      <c r="D119" s="38"/>
      <c r="E119" s="38"/>
      <c r="F119" s="38"/>
      <c r="G119" s="38"/>
      <c r="H119" s="38"/>
      <c r="I119" s="38"/>
      <c r="J119" s="38"/>
      <c r="K119" s="38"/>
    </row>
    <row r="121" spans="2:4" ht="12.75">
      <c r="B121" s="50" t="s">
        <v>38</v>
      </c>
      <c r="C121" s="39" t="s">
        <v>39</v>
      </c>
      <c r="D121" s="40" t="s">
        <v>40</v>
      </c>
    </row>
    <row r="122" spans="2:4" ht="12.75">
      <c r="B122" s="50"/>
      <c r="C122" s="39" t="s">
        <v>41</v>
      </c>
      <c r="D122" s="41"/>
    </row>
    <row r="123" spans="2:4" ht="12.75">
      <c r="B123" s="47" t="s">
        <v>42</v>
      </c>
      <c r="C123" s="42" t="s">
        <v>43</v>
      </c>
      <c r="D123" s="43">
        <v>-200000</v>
      </c>
    </row>
    <row r="124" spans="2:4" ht="12.75">
      <c r="B124" s="47" t="s">
        <v>44</v>
      </c>
      <c r="C124" s="42" t="s">
        <v>45</v>
      </c>
      <c r="D124" s="44">
        <v>200000</v>
      </c>
    </row>
    <row r="125" spans="2:4" ht="12.75">
      <c r="B125" s="47" t="s">
        <v>46</v>
      </c>
      <c r="C125" s="45"/>
      <c r="D125" s="44">
        <v>1000000</v>
      </c>
    </row>
    <row r="126" spans="2:4" ht="12.75">
      <c r="B126" s="47" t="s">
        <v>47</v>
      </c>
      <c r="C126" s="42" t="s">
        <v>48</v>
      </c>
      <c r="D126" s="44">
        <v>-1000000</v>
      </c>
    </row>
    <row r="127" spans="2:4" ht="12.75">
      <c r="B127" s="46"/>
      <c r="C127" s="39" t="s">
        <v>49</v>
      </c>
      <c r="D127" s="48">
        <f>SUM(D123:D126)</f>
        <v>0</v>
      </c>
    </row>
  </sheetData>
  <mergeCells count="1">
    <mergeCell ref="B121:B122"/>
  </mergeCell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70" r:id="rId2"/>
  <headerFooter alignWithMargins="0">
    <oddHeader>&amp;R&amp;Z&amp;F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Pascual Moliner</dc:creator>
  <cp:keywords/>
  <dc:description/>
  <cp:lastModifiedBy>María José Pascual Moliner</cp:lastModifiedBy>
  <cp:lastPrinted>2016-10-24T12:22:01Z</cp:lastPrinted>
  <dcterms:created xsi:type="dcterms:W3CDTF">2016-06-10T07:10:17Z</dcterms:created>
  <dcterms:modified xsi:type="dcterms:W3CDTF">2016-10-25T06:57:07Z</dcterms:modified>
  <cp:category/>
  <cp:version/>
  <cp:contentType/>
  <cp:contentStatus/>
</cp:coreProperties>
</file>