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115" windowHeight="8760" activeTab="0"/>
  </bookViews>
  <sheets>
    <sheet name="Modificaciones en 3 trimestre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<sst xmlns="http://schemas.openxmlformats.org/spreadsheetml/2006/main" count="95" uniqueCount="34">
  <si>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PRESUPUESTO 2016</t>
  </si>
  <si>
    <t xml:space="preserve">RESUMEN DE MODIFICACIONES POR SECCIONES Y CAPÍTULOS 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</si>
  <si>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</si>
  <si>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</si>
  <si>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</si>
  <si>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</si>
  <si>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</si>
  <si>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</si>
  <si>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</si>
  <si>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</si>
  <si>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</si>
  <si>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</si>
  <si>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</si>
  <si>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</si>
  <si>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</si>
  <si>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</si>
  <si>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</si>
  <si>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de la Generalitat</t>
  </si>
  <si>
    <t>Hacienda y Modelo Económico</t>
  </si>
  <si>
    <t>Justicia, Administración Pública, Reformas Democráticas y Libertades Públicas</t>
  </si>
  <si>
    <t>Vivienda, Obras Públicas y Vertebración del Territorio</t>
  </si>
  <si>
    <t>Educación, Investigación, Cultura y Deporte</t>
  </si>
  <si>
    <t>Sanidad Universal y Salud Pública</t>
  </si>
  <si>
    <t>Economía Sostenible, Sectores Productivos, Comercio y Trabajo</t>
  </si>
  <si>
    <t>Agricultura, Medio Ambiente, Cambio Climático y Desarrollo Rural</t>
  </si>
  <si>
    <t>Vicepresidencia y Conselleria de Igualdad y Políticas Inclusivas</t>
  </si>
  <si>
    <t>Transparencia, Responsabilidad Social, Participación y Cooperación</t>
  </si>
  <si>
    <t xml:space="preserve">Academia Valenciana de la  Lengua </t>
  </si>
  <si>
    <t>Servicio de la Deuda</t>
  </si>
  <si>
    <t>Gastos Diversos</t>
  </si>
  <si>
    <t>Comité Económico y Social</t>
  </si>
  <si>
    <t>CIERRE CONTABLE JUNIO</t>
  </si>
  <si>
    <t>CIERRE CONTABLE SEPTIEMBRE</t>
  </si>
  <si>
    <t>MODIFICACIONES TERCER TRIMESTRE (acumulado septiembre- acumulado junio)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</si>
</sst>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</numFmts>
  <fonts count="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 quotePrefix="1">
      <alignment horizontal="left"/>
    </xf>
    <xf numFmtId="164" fontId="0" fillId="0" borderId="0" xfId="0" applyNumberFormat="1" applyBorder="1" applyAlignment="1">
      <alignment/>
    </xf>
    <xf numFmtId="14" fontId="3" fillId="0" borderId="0" xfId="0" applyNumberFormat="1" applyFont="1" applyAlignment="1" quotePrefix="1">
      <alignment horizontal="left"/>
    </xf>
    <xf numFmtId="164" fontId="4" fillId="0" borderId="0" xfId="0" applyNumberFormat="1" applyFont="1" applyAlignment="1">
      <alignment/>
    </xf>
    <xf numFmtId="164" fontId="0" fillId="0" borderId="0" xfId="0" applyNumberFormat="1" applyAlignment="1" quotePrefix="1">
      <alignment horizontal="left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justify" wrapText="1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0" fillId="0" borderId="6" xfId="0" applyNumberFormat="1" applyBorder="1" applyAlignment="1" applyProtection="1">
      <alignment vertical="center" wrapText="1"/>
      <protection locked="0"/>
    </xf>
    <xf numFmtId="164" fontId="5" fillId="0" borderId="7" xfId="0" applyNumberFormat="1" applyFont="1" applyBorder="1" applyAlignment="1">
      <alignment horizontal="justify" wrapText="1"/>
    </xf>
    <xf numFmtId="164" fontId="0" fillId="0" borderId="0" xfId="0" applyNumberFormat="1" applyBorder="1" applyAlignment="1" applyProtection="1">
      <alignment vertical="center" wrapText="1"/>
      <protection locked="0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 quotePrefix="1">
      <alignment vertical="center" wrapText="1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164" fontId="6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164" fontId="5" fillId="0" borderId="7" xfId="0" applyNumberFormat="1" applyFont="1" applyFill="1" applyBorder="1" applyAlignment="1">
      <alignment horizontal="justify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vertical="center" wrapText="1"/>
      <protection locked="0"/>
    </xf>
    <xf numFmtId="164" fontId="3" fillId="3" borderId="3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2:M72"/>
  <sheetViews>
    <sheetView showZeros="0" tabSelected="1" workbookViewId="0" topLeftCell="A67">
      <selection activeCell="G46" sqref="G46"/>
    </sheetView>
  </sheetViews>
  <sheetFormatPr defaultColWidth="11.421875" defaultRowHeight="12.75"/>
  <cols>
    <col min="1" max="1" width="2.421875" style="0" customWidth="1"/>
    <col min="2" max="2" width="35.57421875" style="0" customWidth="1"/>
    <col min="3" max="3" width="13.140625" style="0" customWidth="1"/>
    <col min="4" max="4" width="14.421875" style="0" customWidth="1"/>
    <col min="5" max="5" width="15.140625" style="0" customWidth="1"/>
    <col min="6" max="6" width="15.00390625" style="0" customWidth="1"/>
    <col min="7" max="7" width="12.7109375" style="0" customWidth="1"/>
    <col min="8" max="8" width="12.57421875" style="0" customWidth="1"/>
    <col min="9" max="9" width="14.00390625" style="0" customWidth="1"/>
    <col min="10" max="10" width="15.57421875" style="0" customWidth="1"/>
    <col min="11" max="11" width="13.421875" style="0" customWidth="1"/>
    <col min="12" max="12" width="14.7109375" style="0" customWidth="1"/>
    <col min="13" max="13" width="5.00390625" style="1" customWidth="1"/>
  </cols>
  <sheetData>
    <row r="1" ht="21" customHeight="1"/>
    <row r="2" spans="1:12" ht="23.25">
      <c r="A2" s="1"/>
      <c r="B2" s="2" t="s">
        <v>0</v>
      </c>
      <c r="C2" s="3"/>
      <c r="F2" s="4"/>
      <c r="G2" s="4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2.5" customHeight="1">
      <c r="A4" s="1"/>
      <c r="B4" s="5" t="s">
        <v>1</v>
      </c>
      <c r="C4" s="1"/>
      <c r="D4" s="1"/>
      <c r="H4" s="6"/>
      <c r="I4" s="1"/>
      <c r="J4" s="1"/>
      <c r="K4" s="1"/>
      <c r="L4" s="1"/>
    </row>
    <row r="5" spans="1:13" s="11" customFormat="1" ht="26.25" customHeight="1">
      <c r="A5" s="7"/>
      <c r="B5" s="8"/>
      <c r="C5" s="8"/>
      <c r="D5" s="8"/>
      <c r="E5" s="9" t="s">
        <v>32</v>
      </c>
      <c r="F5" s="9"/>
      <c r="G5" s="10"/>
      <c r="H5" s="8"/>
      <c r="I5" s="8"/>
      <c r="J5" s="8"/>
      <c r="K5" s="8"/>
      <c r="L5" s="8"/>
      <c r="M5" s="7"/>
    </row>
    <row r="6" spans="1:1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/>
    </row>
    <row r="7" spans="1:13" ht="24" customHeight="1" thickBot="1">
      <c r="A7" s="1"/>
      <c r="B7" s="12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4" t="s">
        <v>12</v>
      </c>
      <c r="M7"/>
    </row>
    <row r="8" spans="1:13" ht="12.75">
      <c r="A8" s="1"/>
      <c r="B8" s="15" t="s">
        <v>13</v>
      </c>
      <c r="C8" s="16"/>
      <c r="D8" s="16"/>
      <c r="E8" s="16"/>
      <c r="F8" s="16"/>
      <c r="G8" s="16"/>
      <c r="H8" s="16"/>
      <c r="I8" s="16"/>
      <c r="J8" s="16"/>
      <c r="K8" s="16"/>
      <c r="L8" s="17">
        <f aca="true" t="shared" si="0" ref="L8:L20">SUM(C8:K8)</f>
        <v>0</v>
      </c>
      <c r="M8"/>
    </row>
    <row r="9" spans="1:13" ht="12.75">
      <c r="A9" s="1"/>
      <c r="B9" s="18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20">
        <f t="shared" si="0"/>
        <v>0</v>
      </c>
      <c r="M9"/>
    </row>
    <row r="10" spans="1:13" ht="12.75">
      <c r="A10" s="1"/>
      <c r="B10" s="18" t="s">
        <v>15</v>
      </c>
      <c r="C10" s="19"/>
      <c r="D10" s="19"/>
      <c r="E10" s="19"/>
      <c r="F10" s="19"/>
      <c r="G10" s="19"/>
      <c r="H10" s="19"/>
      <c r="I10" s="19"/>
      <c r="J10" s="19"/>
      <c r="K10" s="19"/>
      <c r="L10" s="20">
        <f t="shared" si="0"/>
        <v>0</v>
      </c>
      <c r="M10"/>
    </row>
    <row r="11" spans="1:13" ht="12.75">
      <c r="A11" s="1"/>
      <c r="B11" s="18" t="s">
        <v>16</v>
      </c>
      <c r="C11" s="19"/>
      <c r="D11" s="19"/>
      <c r="E11" s="19"/>
      <c r="F11" s="19"/>
      <c r="G11" s="19"/>
      <c r="H11" s="19"/>
      <c r="I11" s="19"/>
      <c r="J11" s="19"/>
      <c r="K11" s="19"/>
      <c r="L11" s="20">
        <f t="shared" si="0"/>
        <v>0</v>
      </c>
      <c r="M11"/>
    </row>
    <row r="12" spans="1:13" ht="14.25" customHeight="1">
      <c r="A12" s="1"/>
      <c r="B12" s="18" t="s">
        <v>17</v>
      </c>
      <c r="C12" s="19">
        <v>-9914.28</v>
      </c>
      <c r="D12" s="19">
        <v>-26467834.06</v>
      </c>
      <c r="E12" s="19">
        <v>55000</v>
      </c>
      <c r="F12" s="19">
        <v>25000000</v>
      </c>
      <c r="G12" s="19"/>
      <c r="H12" s="19"/>
      <c r="I12" s="19">
        <v>1500000</v>
      </c>
      <c r="J12" s="19">
        <v>17632516.55</v>
      </c>
      <c r="K12" s="19"/>
      <c r="L12" s="20">
        <f t="shared" si="0"/>
        <v>17709768.21</v>
      </c>
      <c r="M12"/>
    </row>
    <row r="13" spans="1:13" ht="16.5" customHeight="1">
      <c r="A13" s="1"/>
      <c r="B13" s="18" t="s">
        <v>18</v>
      </c>
      <c r="C13" s="19">
        <v>155110.57</v>
      </c>
      <c r="D13" s="19">
        <v>3476457.14</v>
      </c>
      <c r="E13" s="19">
        <v>553907.44</v>
      </c>
      <c r="F13" s="19">
        <v>2500000</v>
      </c>
      <c r="G13" s="19"/>
      <c r="H13" s="19">
        <v>4019244.47</v>
      </c>
      <c r="I13" s="19">
        <v>13400.95</v>
      </c>
      <c r="J13" s="19">
        <v>35741030.76</v>
      </c>
      <c r="K13" s="19">
        <v>1666670</v>
      </c>
      <c r="L13" s="20">
        <f t="shared" si="0"/>
        <v>48125821.33</v>
      </c>
      <c r="M13"/>
    </row>
    <row r="14" spans="1:13" ht="25.5" customHeight="1">
      <c r="A14" s="1"/>
      <c r="B14" s="18" t="s">
        <v>19</v>
      </c>
      <c r="C14" s="19">
        <v>-9914.28</v>
      </c>
      <c r="D14" s="19">
        <v>830409.67</v>
      </c>
      <c r="E14" s="19">
        <v>316.42</v>
      </c>
      <c r="F14" s="19">
        <v>381056.4</v>
      </c>
      <c r="G14" s="19"/>
      <c r="H14" s="19">
        <v>268556.39</v>
      </c>
      <c r="I14" s="19"/>
      <c r="J14" s="19"/>
      <c r="K14" s="19"/>
      <c r="L14" s="20">
        <f t="shared" si="0"/>
        <v>1470424.6</v>
      </c>
      <c r="M14"/>
    </row>
    <row r="15" spans="1:13" ht="24">
      <c r="A15" s="1"/>
      <c r="B15" s="18" t="s">
        <v>20</v>
      </c>
      <c r="C15" s="19">
        <v>-60268.05</v>
      </c>
      <c r="D15" s="19">
        <v>978168.91</v>
      </c>
      <c r="E15" s="19">
        <v>21831.09</v>
      </c>
      <c r="F15" s="19">
        <v>17997269.99</v>
      </c>
      <c r="G15" s="19"/>
      <c r="H15" s="19">
        <v>-1000000</v>
      </c>
      <c r="I15" s="21">
        <v>27082718.96</v>
      </c>
      <c r="J15" s="19">
        <v>918369.14</v>
      </c>
      <c r="K15" s="19"/>
      <c r="L15" s="20">
        <f t="shared" si="0"/>
        <v>45938090.04</v>
      </c>
      <c r="M15"/>
    </row>
    <row r="16" spans="1:13" ht="21.75" customHeight="1">
      <c r="A16" s="1"/>
      <c r="B16" s="18" t="s">
        <v>21</v>
      </c>
      <c r="C16" s="19">
        <v>2436775.45</v>
      </c>
      <c r="D16" s="19">
        <v>2479658.29</v>
      </c>
      <c r="E16" s="19">
        <v>1000000</v>
      </c>
      <c r="F16" s="19">
        <v>8757795.66</v>
      </c>
      <c r="G16" s="19"/>
      <c r="H16" s="19">
        <v>451317</v>
      </c>
      <c r="I16" s="19"/>
      <c r="J16" s="19"/>
      <c r="K16" s="19">
        <v>14450.95</v>
      </c>
      <c r="L16" s="20">
        <f t="shared" si="0"/>
        <v>15139997.35</v>
      </c>
      <c r="M16"/>
    </row>
    <row r="17" spans="1:13" ht="18" customHeight="1">
      <c r="A17" s="1"/>
      <c r="B17" s="18" t="s">
        <v>22</v>
      </c>
      <c r="C17" s="19">
        <v>1824009.24</v>
      </c>
      <c r="D17" s="22">
        <v>407642994.79</v>
      </c>
      <c r="E17" s="19">
        <v>40126896.53</v>
      </c>
      <c r="F17" s="23">
        <v>110221426.75</v>
      </c>
      <c r="G17" s="23"/>
      <c r="H17" s="19">
        <v>489280.97</v>
      </c>
      <c r="I17" s="19"/>
      <c r="J17" s="19">
        <v>579963.16</v>
      </c>
      <c r="K17" s="19"/>
      <c r="L17" s="20">
        <f t="shared" si="0"/>
        <v>560884571.44</v>
      </c>
      <c r="M17"/>
    </row>
    <row r="18" spans="1:13" ht="24">
      <c r="A18" s="1"/>
      <c r="B18" s="18" t="s">
        <v>23</v>
      </c>
      <c r="C18" s="19">
        <v>-10670</v>
      </c>
      <c r="D18" s="19">
        <v>-60000</v>
      </c>
      <c r="E18" s="19">
        <v>60000</v>
      </c>
      <c r="F18" s="19">
        <v>-1000000</v>
      </c>
      <c r="G18" s="19"/>
      <c r="H18" s="19"/>
      <c r="I18" s="19">
        <v>4000000</v>
      </c>
      <c r="J18" s="19">
        <v>1413636.37</v>
      </c>
      <c r="K18" s="19"/>
      <c r="L18" s="20">
        <f t="shared" si="0"/>
        <v>4402966.37</v>
      </c>
      <c r="M18"/>
    </row>
    <row r="19" spans="1:13" ht="24">
      <c r="A19" s="1"/>
      <c r="B19" s="18" t="s">
        <v>24</v>
      </c>
      <c r="C19" s="19">
        <v>-1402.21</v>
      </c>
      <c r="D19" s="19">
        <v>3569596</v>
      </c>
      <c r="E19" s="19"/>
      <c r="F19" s="19">
        <v>6127527.27</v>
      </c>
      <c r="G19" s="19"/>
      <c r="H19" s="19">
        <v>-617919.16</v>
      </c>
      <c r="I19" s="19">
        <v>200000</v>
      </c>
      <c r="J19" s="19">
        <v>5305263.15</v>
      </c>
      <c r="K19" s="19"/>
      <c r="L19" s="20">
        <f t="shared" si="0"/>
        <v>14583065.049999999</v>
      </c>
      <c r="M19"/>
    </row>
    <row r="20" spans="1:13" ht="24">
      <c r="A20" s="1"/>
      <c r="B20" s="18" t="s">
        <v>25</v>
      </c>
      <c r="C20" s="19">
        <v>3824227.13</v>
      </c>
      <c r="D20" s="19">
        <v>-2082881.52</v>
      </c>
      <c r="E20" s="19"/>
      <c r="F20" s="19">
        <v>27675599.26</v>
      </c>
      <c r="G20" s="19"/>
      <c r="H20" s="19">
        <v>500000</v>
      </c>
      <c r="I20" s="19"/>
      <c r="J20" s="24"/>
      <c r="K20" s="19"/>
      <c r="L20" s="20">
        <f t="shared" si="0"/>
        <v>29916944.87</v>
      </c>
      <c r="M20"/>
    </row>
    <row r="21" spans="1:13" ht="24">
      <c r="A21" s="1"/>
      <c r="B21" s="18" t="s">
        <v>26</v>
      </c>
      <c r="C21" s="19"/>
      <c r="D21" s="19">
        <v>-73752.42</v>
      </c>
      <c r="E21" s="19">
        <v>59252.42</v>
      </c>
      <c r="F21" s="19">
        <v>14500</v>
      </c>
      <c r="G21" s="19"/>
      <c r="H21" s="19"/>
      <c r="I21" s="19"/>
      <c r="J21" s="24"/>
      <c r="K21" s="19"/>
      <c r="L21" s="20"/>
      <c r="M21"/>
    </row>
    <row r="22" spans="1:13" ht="12.75">
      <c r="A22" s="1"/>
      <c r="B22" s="18" t="s">
        <v>27</v>
      </c>
      <c r="C22" s="19"/>
      <c r="D22" s="19"/>
      <c r="E22" s="19"/>
      <c r="F22" s="19"/>
      <c r="G22" s="19"/>
      <c r="H22" s="19"/>
      <c r="I22" s="19"/>
      <c r="J22" s="19"/>
      <c r="K22" s="19"/>
      <c r="L22" s="20">
        <f>SUM(C22:K22)</f>
        <v>0</v>
      </c>
      <c r="M22"/>
    </row>
    <row r="23" spans="1:13" ht="12.75">
      <c r="A23" s="1"/>
      <c r="B23" s="18" t="s">
        <v>28</v>
      </c>
      <c r="C23" s="19"/>
      <c r="D23" s="19"/>
      <c r="E23" s="19"/>
      <c r="F23" s="19"/>
      <c r="G23" s="19"/>
      <c r="H23" s="19"/>
      <c r="I23" s="19"/>
      <c r="J23" s="19">
        <v>-12555976.24</v>
      </c>
      <c r="K23" s="19">
        <v>12630976.63</v>
      </c>
      <c r="L23" s="20">
        <f>SUM(C23:K23)</f>
        <v>75000.3900000006</v>
      </c>
      <c r="M23"/>
    </row>
    <row r="24" spans="1:13" ht="12.75">
      <c r="A24" s="1"/>
      <c r="B24" s="25" t="s">
        <v>29</v>
      </c>
      <c r="C24" s="19">
        <v>35349.15</v>
      </c>
      <c r="D24" s="19">
        <v>1341291.59</v>
      </c>
      <c r="E24" s="19">
        <v>116309.96</v>
      </c>
      <c r="F24" s="19"/>
      <c r="G24" s="19">
        <v>-2000000</v>
      </c>
      <c r="H24" s="19"/>
      <c r="I24" s="19"/>
      <c r="J24" s="19">
        <v>210934580.27</v>
      </c>
      <c r="K24" s="23"/>
      <c r="L24" s="20">
        <f>SUM(C24:K24)</f>
        <v>210427530.97</v>
      </c>
      <c r="M24"/>
    </row>
    <row r="25" spans="1:13" ht="13.5" thickBot="1">
      <c r="A25" s="1"/>
      <c r="B25" s="18" t="s">
        <v>30</v>
      </c>
      <c r="C25" s="19"/>
      <c r="D25" s="19"/>
      <c r="E25" s="19"/>
      <c r="F25" s="19"/>
      <c r="G25" s="19"/>
      <c r="H25" s="19"/>
      <c r="I25" s="19"/>
      <c r="J25" s="19"/>
      <c r="K25" s="19"/>
      <c r="L25" s="20">
        <f>SUM(C25:K25)</f>
        <v>0</v>
      </c>
      <c r="M25"/>
    </row>
    <row r="26" spans="1:13" ht="27" customHeight="1" thickBot="1">
      <c r="A26" s="1"/>
      <c r="B26" s="26" t="s">
        <v>12</v>
      </c>
      <c r="C26" s="27">
        <f aca="true" t="shared" si="1" ref="C26:K26">SUM(C8:C25)</f>
        <v>8183302.720000001</v>
      </c>
      <c r="D26" s="27">
        <f t="shared" si="1"/>
        <v>391634108.39</v>
      </c>
      <c r="E26" s="27">
        <f t="shared" si="1"/>
        <v>41993513.86000001</v>
      </c>
      <c r="F26" s="27">
        <f t="shared" si="1"/>
        <v>197675175.33</v>
      </c>
      <c r="G26" s="27">
        <f t="shared" si="1"/>
        <v>-2000000</v>
      </c>
      <c r="H26" s="27">
        <f t="shared" si="1"/>
        <v>4110479.67</v>
      </c>
      <c r="I26" s="27">
        <f t="shared" si="1"/>
        <v>32796119.91</v>
      </c>
      <c r="J26" s="27">
        <f t="shared" si="1"/>
        <v>259969383.16</v>
      </c>
      <c r="K26" s="27">
        <f t="shared" si="1"/>
        <v>14312097.58</v>
      </c>
      <c r="L26" s="28">
        <f>SUM(C26:K26)</f>
        <v>948674180.62</v>
      </c>
      <c r="M26"/>
    </row>
    <row r="27" spans="1:12" s="11" customFormat="1" ht="15.75" customHeight="1">
      <c r="A27" s="7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s="11" customFormat="1" ht="15.75" customHeight="1">
      <c r="A28" s="7"/>
      <c r="B28" s="8"/>
      <c r="C28" s="8"/>
      <c r="D28" s="8"/>
      <c r="E28" s="9" t="s">
        <v>31</v>
      </c>
      <c r="F28" s="9"/>
      <c r="G28" s="10"/>
      <c r="H28" s="8"/>
      <c r="I28" s="8"/>
      <c r="J28" s="8"/>
      <c r="K28" s="8"/>
      <c r="L28" s="8"/>
    </row>
    <row r="29" spans="2:12" ht="13.5" thickBot="1">
      <c r="B29" s="29"/>
      <c r="C29" s="1"/>
      <c r="D29" s="1"/>
      <c r="E29" s="1"/>
      <c r="F29" s="1"/>
      <c r="G29" s="1"/>
      <c r="H29" s="1"/>
      <c r="I29" s="1"/>
      <c r="J29" s="1"/>
      <c r="K29" s="1"/>
      <c r="L29" s="3"/>
    </row>
    <row r="30" spans="2:12" ht="13.5" thickBot="1">
      <c r="B30" s="12" t="s">
        <v>2</v>
      </c>
      <c r="C30" s="13" t="s">
        <v>3</v>
      </c>
      <c r="D30" s="13" t="s">
        <v>4</v>
      </c>
      <c r="E30" s="13" t="s">
        <v>5</v>
      </c>
      <c r="F30" s="13" t="s">
        <v>6</v>
      </c>
      <c r="G30" s="13" t="s">
        <v>7</v>
      </c>
      <c r="H30" s="13" t="s">
        <v>8</v>
      </c>
      <c r="I30" s="13" t="s">
        <v>9</v>
      </c>
      <c r="J30" s="13" t="s">
        <v>10</v>
      </c>
      <c r="K30" s="13" t="s">
        <v>11</v>
      </c>
      <c r="L30" s="14" t="s">
        <v>12</v>
      </c>
    </row>
    <row r="31" spans="2:12" ht="12.75">
      <c r="B31" s="15" t="s">
        <v>13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f aca="true" t="shared" si="2" ref="L31:L43">SUM(C31:K31)</f>
        <v>0</v>
      </c>
    </row>
    <row r="32" spans="2:12" ht="12.75">
      <c r="B32" s="18" t="s">
        <v>14</v>
      </c>
      <c r="C32" s="19"/>
      <c r="D32" s="19"/>
      <c r="E32" s="19"/>
      <c r="F32" s="19"/>
      <c r="G32" s="19"/>
      <c r="H32" s="19"/>
      <c r="I32" s="19"/>
      <c r="J32" s="19"/>
      <c r="K32" s="19"/>
      <c r="L32" s="20">
        <f t="shared" si="2"/>
        <v>0</v>
      </c>
    </row>
    <row r="33" spans="2:12" ht="12.75">
      <c r="B33" s="18" t="s">
        <v>15</v>
      </c>
      <c r="C33" s="19"/>
      <c r="D33" s="19"/>
      <c r="E33" s="19"/>
      <c r="F33" s="19"/>
      <c r="G33" s="19"/>
      <c r="H33" s="19"/>
      <c r="I33" s="19"/>
      <c r="J33" s="19"/>
      <c r="K33" s="19"/>
      <c r="L33" s="20">
        <f t="shared" si="2"/>
        <v>0</v>
      </c>
    </row>
    <row r="34" spans="2:12" ht="12.75">
      <c r="B34" s="18" t="s">
        <v>16</v>
      </c>
      <c r="C34" s="19"/>
      <c r="D34" s="19"/>
      <c r="E34" s="19"/>
      <c r="F34" s="19"/>
      <c r="G34" s="19"/>
      <c r="H34" s="19"/>
      <c r="I34" s="19"/>
      <c r="J34" s="19"/>
      <c r="K34" s="19"/>
      <c r="L34" s="20">
        <f t="shared" si="2"/>
        <v>0</v>
      </c>
    </row>
    <row r="35" spans="2:12" ht="12.75">
      <c r="B35" s="18" t="s">
        <v>17</v>
      </c>
      <c r="C35" s="19"/>
      <c r="D35" s="19">
        <v>-1555000</v>
      </c>
      <c r="E35" s="19">
        <v>55000</v>
      </c>
      <c r="F35" s="19"/>
      <c r="G35" s="19"/>
      <c r="H35" s="19">
        <v>1500000</v>
      </c>
      <c r="I35" s="19"/>
      <c r="J35" s="19"/>
      <c r="K35" s="19"/>
      <c r="L35" s="20">
        <f t="shared" si="2"/>
        <v>0</v>
      </c>
    </row>
    <row r="36" spans="2:12" ht="12.75">
      <c r="B36" s="18" t="s">
        <v>18</v>
      </c>
      <c r="C36" s="19"/>
      <c r="D36" s="19">
        <v>-13400.95</v>
      </c>
      <c r="E36" s="19"/>
      <c r="F36" s="19"/>
      <c r="G36" s="19"/>
      <c r="H36" s="19">
        <v>543880.1</v>
      </c>
      <c r="I36" s="19">
        <v>13400.95</v>
      </c>
      <c r="J36" s="19"/>
      <c r="K36" s="19"/>
      <c r="L36" s="20">
        <f t="shared" si="2"/>
        <v>543880.1</v>
      </c>
    </row>
    <row r="37" spans="2:12" ht="24">
      <c r="B37" s="18" t="s">
        <v>19</v>
      </c>
      <c r="C37" s="19"/>
      <c r="D37" s="19">
        <v>92430.19</v>
      </c>
      <c r="E37" s="19">
        <v>248.29</v>
      </c>
      <c r="F37" s="19">
        <v>381056.4</v>
      </c>
      <c r="G37" s="19"/>
      <c r="H37" s="19">
        <v>175006.39</v>
      </c>
      <c r="I37" s="19"/>
      <c r="J37" s="19"/>
      <c r="K37" s="19"/>
      <c r="L37" s="20">
        <f t="shared" si="2"/>
        <v>648741.27</v>
      </c>
    </row>
    <row r="38" spans="2:12" ht="24">
      <c r="B38" s="18" t="s">
        <v>20</v>
      </c>
      <c r="C38" s="19"/>
      <c r="D38" s="19">
        <v>1000000</v>
      </c>
      <c r="E38" s="19"/>
      <c r="F38" s="19">
        <v>8000000</v>
      </c>
      <c r="G38" s="19"/>
      <c r="H38" s="19">
        <v>-1000000</v>
      </c>
      <c r="I38" s="21">
        <v>12726184.16</v>
      </c>
      <c r="J38" s="19">
        <v>918369.14</v>
      </c>
      <c r="K38" s="19"/>
      <c r="L38" s="20">
        <f t="shared" si="2"/>
        <v>21644553.3</v>
      </c>
    </row>
    <row r="39" spans="2:12" ht="12.75">
      <c r="B39" s="18" t="s">
        <v>21</v>
      </c>
      <c r="C39" s="19">
        <v>1687911.86</v>
      </c>
      <c r="D39" s="19">
        <v>1597181.5</v>
      </c>
      <c r="E39" s="19">
        <v>1000000</v>
      </c>
      <c r="F39" s="19">
        <v>60000</v>
      </c>
      <c r="G39" s="19"/>
      <c r="H39" s="19">
        <v>451317</v>
      </c>
      <c r="I39" s="19"/>
      <c r="J39" s="19"/>
      <c r="K39" s="19"/>
      <c r="L39" s="20">
        <f t="shared" si="2"/>
        <v>4796410.36</v>
      </c>
    </row>
    <row r="40" spans="2:12" ht="12.75">
      <c r="B40" s="18" t="s">
        <v>22</v>
      </c>
      <c r="C40" s="19">
        <v>1833923.52</v>
      </c>
      <c r="D40" s="22">
        <v>-39248502.63</v>
      </c>
      <c r="E40" s="19">
        <v>40123029.53</v>
      </c>
      <c r="F40" s="23"/>
      <c r="G40" s="23"/>
      <c r="H40" s="19">
        <v>206128.2</v>
      </c>
      <c r="I40" s="19"/>
      <c r="J40" s="19">
        <v>266935.61</v>
      </c>
      <c r="K40" s="19"/>
      <c r="L40" s="20">
        <f t="shared" si="2"/>
        <v>3181514.230000002</v>
      </c>
    </row>
    <row r="41" spans="2:12" ht="24">
      <c r="B41" s="18" t="s">
        <v>23</v>
      </c>
      <c r="C41" s="19"/>
      <c r="D41" s="19">
        <v>-60000</v>
      </c>
      <c r="E41" s="19">
        <v>60000</v>
      </c>
      <c r="F41" s="19">
        <v>-1000000</v>
      </c>
      <c r="G41" s="19"/>
      <c r="H41" s="19"/>
      <c r="I41" s="19">
        <v>1000000</v>
      </c>
      <c r="J41" s="19">
        <v>113636.37</v>
      </c>
      <c r="K41" s="19"/>
      <c r="L41" s="20">
        <f t="shared" si="2"/>
        <v>113636.37</v>
      </c>
    </row>
    <row r="42" spans="2:12" ht="24">
      <c r="B42" s="18" t="s">
        <v>24</v>
      </c>
      <c r="C42" s="19">
        <v>9543.17</v>
      </c>
      <c r="D42" s="19">
        <v>3470596</v>
      </c>
      <c r="E42" s="19"/>
      <c r="F42" s="19">
        <v>6266370.05</v>
      </c>
      <c r="G42" s="19"/>
      <c r="H42" s="19">
        <v>-2070596</v>
      </c>
      <c r="I42" s="19">
        <v>200000</v>
      </c>
      <c r="J42" s="19"/>
      <c r="K42" s="19"/>
      <c r="L42" s="20">
        <f t="shared" si="2"/>
        <v>7875913.219999999</v>
      </c>
    </row>
    <row r="43" spans="2:12" ht="24">
      <c r="B43" s="18" t="s">
        <v>25</v>
      </c>
      <c r="C43" s="19">
        <v>3111796.08</v>
      </c>
      <c r="D43" s="19">
        <v>-1912752.52</v>
      </c>
      <c r="E43" s="19"/>
      <c r="F43" s="19">
        <v>218040.78</v>
      </c>
      <c r="G43" s="19"/>
      <c r="H43" s="19">
        <v>500000</v>
      </c>
      <c r="I43" s="19"/>
      <c r="J43" s="24"/>
      <c r="K43" s="19"/>
      <c r="L43" s="20">
        <f t="shared" si="2"/>
        <v>1917084.34</v>
      </c>
    </row>
    <row r="44" spans="2:12" ht="24">
      <c r="B44" s="18" t="s">
        <v>26</v>
      </c>
      <c r="C44" s="19"/>
      <c r="D44" s="19">
        <v>-47905.43</v>
      </c>
      <c r="E44" s="19">
        <v>33405.43</v>
      </c>
      <c r="F44" s="19">
        <v>14500</v>
      </c>
      <c r="G44" s="19"/>
      <c r="H44" s="19"/>
      <c r="I44" s="19"/>
      <c r="J44" s="24"/>
      <c r="K44" s="19"/>
      <c r="L44" s="20"/>
    </row>
    <row r="45" spans="2:12" ht="12.75">
      <c r="B45" s="18" t="s">
        <v>27</v>
      </c>
      <c r="C45" s="19"/>
      <c r="D45" s="19"/>
      <c r="E45" s="19"/>
      <c r="F45" s="19"/>
      <c r="G45" s="19"/>
      <c r="H45" s="19"/>
      <c r="I45" s="19"/>
      <c r="J45" s="19"/>
      <c r="K45" s="19"/>
      <c r="L45" s="20">
        <f>SUM(C45:K45)</f>
        <v>0</v>
      </c>
    </row>
    <row r="46" spans="2:12" ht="12.75">
      <c r="B46" s="18" t="s">
        <v>28</v>
      </c>
      <c r="C46" s="19"/>
      <c r="D46" s="19"/>
      <c r="E46" s="19"/>
      <c r="F46" s="19"/>
      <c r="G46" s="19"/>
      <c r="H46" s="19"/>
      <c r="I46" s="19"/>
      <c r="J46" s="19"/>
      <c r="K46" s="19">
        <v>75000.39</v>
      </c>
      <c r="L46" s="20">
        <f>SUM(C46:K46)</f>
        <v>75000.39</v>
      </c>
    </row>
    <row r="47" spans="2:12" ht="12.75">
      <c r="B47" s="25" t="s">
        <v>29</v>
      </c>
      <c r="C47" s="19">
        <v>35349.15</v>
      </c>
      <c r="D47" s="19">
        <v>-9184754.45</v>
      </c>
      <c r="E47" s="19">
        <v>116309.96</v>
      </c>
      <c r="F47" s="19"/>
      <c r="G47" s="19"/>
      <c r="H47" s="19"/>
      <c r="I47" s="19"/>
      <c r="J47" s="19">
        <v>699503.91</v>
      </c>
      <c r="K47" s="23"/>
      <c r="L47" s="20">
        <f>SUM(C47:K47)</f>
        <v>-8333591.429999998</v>
      </c>
    </row>
    <row r="48" spans="2:12" ht="13.5" thickBot="1">
      <c r="B48" s="18" t="s">
        <v>30</v>
      </c>
      <c r="C48" s="19"/>
      <c r="D48" s="19"/>
      <c r="E48" s="19"/>
      <c r="F48" s="19"/>
      <c r="G48" s="19"/>
      <c r="H48" s="19"/>
      <c r="I48" s="19"/>
      <c r="J48" s="19"/>
      <c r="K48" s="19"/>
      <c r="L48" s="20">
        <f>SUM(C48:K48)</f>
        <v>0</v>
      </c>
    </row>
    <row r="49" spans="2:12" ht="13.5" thickBot="1">
      <c r="B49" s="26" t="s">
        <v>12</v>
      </c>
      <c r="C49" s="27">
        <f aca="true" t="shared" si="3" ref="C49:K49">SUM(C31:C48)</f>
        <v>6678523.78</v>
      </c>
      <c r="D49" s="27">
        <f t="shared" si="3"/>
        <v>-45862108.29000001</v>
      </c>
      <c r="E49" s="27">
        <f t="shared" si="3"/>
        <v>41387993.21</v>
      </c>
      <c r="F49" s="27">
        <f t="shared" si="3"/>
        <v>13939967.229999999</v>
      </c>
      <c r="G49" s="27">
        <f t="shared" si="3"/>
        <v>0</v>
      </c>
      <c r="H49" s="27">
        <f t="shared" si="3"/>
        <v>305735.6900000002</v>
      </c>
      <c r="I49" s="27">
        <f t="shared" si="3"/>
        <v>13939585.11</v>
      </c>
      <c r="J49" s="27">
        <f t="shared" si="3"/>
        <v>1998445.0300000003</v>
      </c>
      <c r="K49" s="27">
        <f t="shared" si="3"/>
        <v>75000.39</v>
      </c>
      <c r="L49" s="28">
        <f>SUM(C49:K49)</f>
        <v>32463142.149999995</v>
      </c>
    </row>
    <row r="51" spans="2:12" ht="15.75">
      <c r="B51" s="8" t="s">
        <v>33</v>
      </c>
      <c r="C51" s="8"/>
      <c r="D51" s="8"/>
      <c r="E51" s="9"/>
      <c r="F51" s="9"/>
      <c r="G51" s="10"/>
      <c r="H51" s="8"/>
      <c r="I51" s="8"/>
      <c r="J51" s="8"/>
      <c r="K51" s="8"/>
      <c r="L51" s="8"/>
    </row>
    <row r="52" spans="2:12" ht="13.5" thickBot="1">
      <c r="B52" s="29"/>
      <c r="C52" s="1"/>
      <c r="D52" s="1"/>
      <c r="E52" s="1"/>
      <c r="F52" s="1"/>
      <c r="G52" s="1"/>
      <c r="H52" s="1"/>
      <c r="I52" s="1"/>
      <c r="J52" s="1"/>
      <c r="K52" s="1"/>
      <c r="L52" s="3"/>
    </row>
    <row r="53" spans="2:12" ht="13.5" thickBot="1">
      <c r="B53" s="12" t="s">
        <v>2</v>
      </c>
      <c r="C53" s="13" t="s">
        <v>3</v>
      </c>
      <c r="D53" s="13" t="s">
        <v>4</v>
      </c>
      <c r="E53" s="13" t="s">
        <v>5</v>
      </c>
      <c r="F53" s="13" t="s">
        <v>6</v>
      </c>
      <c r="G53" s="13" t="s">
        <v>7</v>
      </c>
      <c r="H53" s="13" t="s">
        <v>8</v>
      </c>
      <c r="I53" s="13" t="s">
        <v>9</v>
      </c>
      <c r="J53" s="13" t="s">
        <v>10</v>
      </c>
      <c r="K53" s="13" t="s">
        <v>11</v>
      </c>
      <c r="L53" s="14" t="s">
        <v>12</v>
      </c>
    </row>
    <row r="54" spans="2:12" ht="12.75">
      <c r="B54" s="15" t="s">
        <v>13</v>
      </c>
      <c r="C54" s="16">
        <f aca="true" t="shared" si="4" ref="C54:K54">C8-C31</f>
        <v>0</v>
      </c>
      <c r="D54" s="16">
        <f t="shared" si="4"/>
        <v>0</v>
      </c>
      <c r="E54" s="16">
        <f t="shared" si="4"/>
        <v>0</v>
      </c>
      <c r="F54" s="16">
        <f t="shared" si="4"/>
        <v>0</v>
      </c>
      <c r="G54" s="16">
        <f t="shared" si="4"/>
        <v>0</v>
      </c>
      <c r="H54" s="16">
        <f t="shared" si="4"/>
        <v>0</v>
      </c>
      <c r="I54" s="16">
        <f t="shared" si="4"/>
        <v>0</v>
      </c>
      <c r="J54" s="16">
        <f t="shared" si="4"/>
        <v>0</v>
      </c>
      <c r="K54" s="16">
        <f t="shared" si="4"/>
        <v>0</v>
      </c>
      <c r="L54" s="17">
        <f aca="true" t="shared" si="5" ref="L54:L66">SUM(C54:K54)</f>
        <v>0</v>
      </c>
    </row>
    <row r="55" spans="2:12" ht="12.75">
      <c r="B55" s="18" t="s">
        <v>14</v>
      </c>
      <c r="C55" s="19">
        <f aca="true" t="shared" si="6" ref="C55:C71">C9-C32</f>
        <v>0</v>
      </c>
      <c r="D55" s="19">
        <f aca="true" t="shared" si="7" ref="D55:K69">D9-D32</f>
        <v>0</v>
      </c>
      <c r="E55" s="19">
        <f t="shared" si="7"/>
        <v>0</v>
      </c>
      <c r="F55" s="19">
        <f t="shared" si="7"/>
        <v>0</v>
      </c>
      <c r="G55" s="19">
        <f t="shared" si="7"/>
        <v>0</v>
      </c>
      <c r="H55" s="19">
        <f t="shared" si="7"/>
        <v>0</v>
      </c>
      <c r="I55" s="19">
        <f t="shared" si="7"/>
        <v>0</v>
      </c>
      <c r="J55" s="19">
        <f t="shared" si="7"/>
        <v>0</v>
      </c>
      <c r="K55" s="19">
        <f t="shared" si="7"/>
        <v>0</v>
      </c>
      <c r="L55" s="20">
        <f t="shared" si="5"/>
        <v>0</v>
      </c>
    </row>
    <row r="56" spans="2:12" ht="12.75">
      <c r="B56" s="18" t="s">
        <v>15</v>
      </c>
      <c r="C56" s="19">
        <f t="shared" si="6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9">
        <f t="shared" si="7"/>
        <v>0</v>
      </c>
      <c r="J56" s="19">
        <f t="shared" si="7"/>
        <v>0</v>
      </c>
      <c r="K56" s="19">
        <f t="shared" si="7"/>
        <v>0</v>
      </c>
      <c r="L56" s="20">
        <f t="shared" si="5"/>
        <v>0</v>
      </c>
    </row>
    <row r="57" spans="2:12" ht="12.75">
      <c r="B57" s="18" t="s">
        <v>16</v>
      </c>
      <c r="C57" s="19">
        <f t="shared" si="6"/>
        <v>0</v>
      </c>
      <c r="D57" s="19">
        <f t="shared" si="7"/>
        <v>0</v>
      </c>
      <c r="E57" s="19">
        <f t="shared" si="7"/>
        <v>0</v>
      </c>
      <c r="F57" s="19">
        <f t="shared" si="7"/>
        <v>0</v>
      </c>
      <c r="G57" s="19">
        <f t="shared" si="7"/>
        <v>0</v>
      </c>
      <c r="H57" s="19">
        <f t="shared" si="7"/>
        <v>0</v>
      </c>
      <c r="I57" s="19">
        <f t="shared" si="7"/>
        <v>0</v>
      </c>
      <c r="J57" s="19">
        <f t="shared" si="7"/>
        <v>0</v>
      </c>
      <c r="K57" s="19">
        <f t="shared" si="7"/>
        <v>0</v>
      </c>
      <c r="L57" s="20">
        <f t="shared" si="5"/>
        <v>0</v>
      </c>
    </row>
    <row r="58" spans="2:12" ht="12.75">
      <c r="B58" s="18" t="s">
        <v>17</v>
      </c>
      <c r="C58" s="19">
        <f t="shared" si="6"/>
        <v>-9914.28</v>
      </c>
      <c r="D58" s="19">
        <f t="shared" si="7"/>
        <v>-24912834.06</v>
      </c>
      <c r="E58" s="19">
        <f t="shared" si="7"/>
        <v>0</v>
      </c>
      <c r="F58" s="19">
        <f t="shared" si="7"/>
        <v>25000000</v>
      </c>
      <c r="G58" s="19">
        <f t="shared" si="7"/>
        <v>0</v>
      </c>
      <c r="H58" s="19">
        <f t="shared" si="7"/>
        <v>-1500000</v>
      </c>
      <c r="I58" s="19">
        <f t="shared" si="7"/>
        <v>1500000</v>
      </c>
      <c r="J58" s="19">
        <f t="shared" si="7"/>
        <v>17632516.55</v>
      </c>
      <c r="K58" s="19">
        <f t="shared" si="7"/>
        <v>0</v>
      </c>
      <c r="L58" s="20">
        <f t="shared" si="5"/>
        <v>17709768.21</v>
      </c>
    </row>
    <row r="59" spans="2:12" ht="12.75">
      <c r="B59" s="18" t="s">
        <v>18</v>
      </c>
      <c r="C59" s="19">
        <f t="shared" si="6"/>
        <v>155110.57</v>
      </c>
      <c r="D59" s="19">
        <f t="shared" si="7"/>
        <v>3489858.0900000003</v>
      </c>
      <c r="E59" s="19">
        <f t="shared" si="7"/>
        <v>553907.44</v>
      </c>
      <c r="F59" s="19">
        <f t="shared" si="7"/>
        <v>2500000</v>
      </c>
      <c r="G59" s="19">
        <f t="shared" si="7"/>
        <v>0</v>
      </c>
      <c r="H59" s="19">
        <f t="shared" si="7"/>
        <v>3475364.37</v>
      </c>
      <c r="I59" s="19">
        <f t="shared" si="7"/>
        <v>0</v>
      </c>
      <c r="J59" s="19">
        <f t="shared" si="7"/>
        <v>35741030.76</v>
      </c>
      <c r="K59" s="19">
        <f t="shared" si="7"/>
        <v>1666670</v>
      </c>
      <c r="L59" s="20">
        <f t="shared" si="5"/>
        <v>47581941.23</v>
      </c>
    </row>
    <row r="60" spans="2:12" ht="24">
      <c r="B60" s="18" t="s">
        <v>19</v>
      </c>
      <c r="C60" s="19">
        <f t="shared" si="6"/>
        <v>-9914.28</v>
      </c>
      <c r="D60" s="19">
        <f t="shared" si="7"/>
        <v>737979.48</v>
      </c>
      <c r="E60" s="19">
        <f t="shared" si="7"/>
        <v>68.13000000000002</v>
      </c>
      <c r="F60" s="19">
        <f t="shared" si="7"/>
        <v>0</v>
      </c>
      <c r="G60" s="19">
        <f t="shared" si="7"/>
        <v>0</v>
      </c>
      <c r="H60" s="19">
        <f t="shared" si="7"/>
        <v>93550</v>
      </c>
      <c r="I60" s="19">
        <f t="shared" si="7"/>
        <v>0</v>
      </c>
      <c r="J60" s="19">
        <f t="shared" si="7"/>
        <v>0</v>
      </c>
      <c r="K60" s="19">
        <f t="shared" si="7"/>
        <v>0</v>
      </c>
      <c r="L60" s="20">
        <f t="shared" si="5"/>
        <v>821683.33</v>
      </c>
    </row>
    <row r="61" spans="2:12" ht="24">
      <c r="B61" s="18" t="s">
        <v>20</v>
      </c>
      <c r="C61" s="19">
        <f t="shared" si="6"/>
        <v>-60268.05</v>
      </c>
      <c r="D61" s="19">
        <f t="shared" si="7"/>
        <v>-21831.089999999967</v>
      </c>
      <c r="E61" s="19">
        <f t="shared" si="7"/>
        <v>21831.09</v>
      </c>
      <c r="F61" s="19">
        <f t="shared" si="7"/>
        <v>9997269.989999998</v>
      </c>
      <c r="G61" s="19">
        <f t="shared" si="7"/>
        <v>0</v>
      </c>
      <c r="H61" s="19">
        <f t="shared" si="7"/>
        <v>0</v>
      </c>
      <c r="I61" s="21">
        <f t="shared" si="7"/>
        <v>14356534.8</v>
      </c>
      <c r="J61" s="19">
        <f t="shared" si="7"/>
        <v>0</v>
      </c>
      <c r="K61" s="19">
        <f t="shared" si="7"/>
        <v>0</v>
      </c>
      <c r="L61" s="20">
        <f t="shared" si="5"/>
        <v>24293536.74</v>
      </c>
    </row>
    <row r="62" spans="2:12" ht="12.75">
      <c r="B62" s="18" t="s">
        <v>21</v>
      </c>
      <c r="C62" s="19">
        <f t="shared" si="6"/>
        <v>748863.5900000001</v>
      </c>
      <c r="D62" s="19">
        <f t="shared" si="7"/>
        <v>882476.79</v>
      </c>
      <c r="E62" s="19">
        <f t="shared" si="7"/>
        <v>0</v>
      </c>
      <c r="F62" s="19">
        <f t="shared" si="7"/>
        <v>8697795.66</v>
      </c>
      <c r="G62" s="19">
        <f t="shared" si="7"/>
        <v>0</v>
      </c>
      <c r="H62" s="19">
        <f t="shared" si="7"/>
        <v>0</v>
      </c>
      <c r="I62" s="19">
        <f t="shared" si="7"/>
        <v>0</v>
      </c>
      <c r="J62" s="19">
        <f t="shared" si="7"/>
        <v>0</v>
      </c>
      <c r="K62" s="19">
        <f t="shared" si="7"/>
        <v>14450.95</v>
      </c>
      <c r="L62" s="20">
        <f t="shared" si="5"/>
        <v>10343586.99</v>
      </c>
    </row>
    <row r="63" spans="2:12" ht="12.75">
      <c r="B63" s="18" t="s">
        <v>22</v>
      </c>
      <c r="C63" s="19">
        <f t="shared" si="6"/>
        <v>-9914.280000000028</v>
      </c>
      <c r="D63" s="22">
        <f t="shared" si="7"/>
        <v>446891497.42</v>
      </c>
      <c r="E63" s="19">
        <f t="shared" si="7"/>
        <v>3867</v>
      </c>
      <c r="F63" s="23">
        <f t="shared" si="7"/>
        <v>110221426.75</v>
      </c>
      <c r="G63" s="23">
        <f t="shared" si="7"/>
        <v>0</v>
      </c>
      <c r="H63" s="19">
        <f t="shared" si="7"/>
        <v>283152.76999999996</v>
      </c>
      <c r="I63" s="19">
        <f t="shared" si="7"/>
        <v>0</v>
      </c>
      <c r="J63" s="19">
        <f t="shared" si="7"/>
        <v>313027.55000000005</v>
      </c>
      <c r="K63" s="19">
        <f t="shared" si="7"/>
        <v>0</v>
      </c>
      <c r="L63" s="20">
        <f t="shared" si="5"/>
        <v>557703057.21</v>
      </c>
    </row>
    <row r="64" spans="2:12" ht="24">
      <c r="B64" s="18" t="s">
        <v>23</v>
      </c>
      <c r="C64" s="19">
        <f t="shared" si="6"/>
        <v>-10670</v>
      </c>
      <c r="D64" s="19">
        <f t="shared" si="7"/>
        <v>0</v>
      </c>
      <c r="E64" s="19">
        <f t="shared" si="7"/>
        <v>0</v>
      </c>
      <c r="F64" s="19">
        <f t="shared" si="7"/>
        <v>0</v>
      </c>
      <c r="G64" s="19">
        <f t="shared" si="7"/>
        <v>0</v>
      </c>
      <c r="H64" s="19">
        <f t="shared" si="7"/>
        <v>0</v>
      </c>
      <c r="I64" s="19">
        <f t="shared" si="7"/>
        <v>3000000</v>
      </c>
      <c r="J64" s="19">
        <f t="shared" si="7"/>
        <v>1300000</v>
      </c>
      <c r="K64" s="19">
        <f t="shared" si="7"/>
        <v>0</v>
      </c>
      <c r="L64" s="20">
        <f t="shared" si="5"/>
        <v>4289330</v>
      </c>
    </row>
    <row r="65" spans="2:12" ht="24">
      <c r="B65" s="18" t="s">
        <v>24</v>
      </c>
      <c r="C65" s="19">
        <f t="shared" si="6"/>
        <v>-10945.380000000001</v>
      </c>
      <c r="D65" s="19">
        <f t="shared" si="7"/>
        <v>99000</v>
      </c>
      <c r="E65" s="19">
        <f t="shared" si="7"/>
        <v>0</v>
      </c>
      <c r="F65" s="19">
        <f t="shared" si="7"/>
        <v>-138842.78000000026</v>
      </c>
      <c r="G65" s="19">
        <f t="shared" si="7"/>
        <v>0</v>
      </c>
      <c r="H65" s="19">
        <f t="shared" si="7"/>
        <v>1452676.8399999999</v>
      </c>
      <c r="I65" s="19">
        <f t="shared" si="7"/>
        <v>0</v>
      </c>
      <c r="J65" s="19">
        <f t="shared" si="7"/>
        <v>5305263.15</v>
      </c>
      <c r="K65" s="19">
        <f t="shared" si="7"/>
        <v>0</v>
      </c>
      <c r="L65" s="20">
        <f t="shared" si="5"/>
        <v>6707151.83</v>
      </c>
    </row>
    <row r="66" spans="2:12" ht="24">
      <c r="B66" s="18" t="s">
        <v>25</v>
      </c>
      <c r="C66" s="19">
        <f t="shared" si="6"/>
        <v>712431.0499999998</v>
      </c>
      <c r="D66" s="19">
        <f t="shared" si="7"/>
        <v>-170129</v>
      </c>
      <c r="E66" s="19">
        <f t="shared" si="7"/>
        <v>0</v>
      </c>
      <c r="F66" s="19">
        <f t="shared" si="7"/>
        <v>27457558.48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24">
        <f t="shared" si="7"/>
        <v>0</v>
      </c>
      <c r="K66" s="19">
        <f t="shared" si="7"/>
        <v>0</v>
      </c>
      <c r="L66" s="20">
        <f t="shared" si="5"/>
        <v>27999860.53</v>
      </c>
    </row>
    <row r="67" spans="2:12" ht="24">
      <c r="B67" s="18" t="s">
        <v>26</v>
      </c>
      <c r="C67" s="19">
        <f t="shared" si="6"/>
        <v>0</v>
      </c>
      <c r="D67" s="19">
        <f t="shared" si="7"/>
        <v>-25846.989999999998</v>
      </c>
      <c r="E67" s="19">
        <f t="shared" si="7"/>
        <v>25846.989999999998</v>
      </c>
      <c r="F67" s="19">
        <f t="shared" si="7"/>
        <v>0</v>
      </c>
      <c r="G67" s="19">
        <f t="shared" si="7"/>
        <v>0</v>
      </c>
      <c r="H67" s="19">
        <f t="shared" si="7"/>
        <v>0</v>
      </c>
      <c r="I67" s="19">
        <f t="shared" si="7"/>
        <v>0</v>
      </c>
      <c r="J67" s="24">
        <f t="shared" si="7"/>
        <v>0</v>
      </c>
      <c r="K67" s="19">
        <f t="shared" si="7"/>
        <v>0</v>
      </c>
      <c r="L67" s="20"/>
    </row>
    <row r="68" spans="2:12" ht="12.75">
      <c r="B68" s="18" t="s">
        <v>27</v>
      </c>
      <c r="C68" s="19">
        <f t="shared" si="6"/>
        <v>0</v>
      </c>
      <c r="D68" s="19">
        <f t="shared" si="7"/>
        <v>0</v>
      </c>
      <c r="E68" s="19">
        <f t="shared" si="7"/>
        <v>0</v>
      </c>
      <c r="F68" s="19">
        <f t="shared" si="7"/>
        <v>0</v>
      </c>
      <c r="G68" s="19">
        <f t="shared" si="7"/>
        <v>0</v>
      </c>
      <c r="H68" s="19">
        <f t="shared" si="7"/>
        <v>0</v>
      </c>
      <c r="I68" s="19">
        <f t="shared" si="7"/>
        <v>0</v>
      </c>
      <c r="J68" s="19">
        <f t="shared" si="7"/>
        <v>0</v>
      </c>
      <c r="K68" s="19">
        <f t="shared" si="7"/>
        <v>0</v>
      </c>
      <c r="L68" s="20">
        <f>SUM(C68:K68)</f>
        <v>0</v>
      </c>
    </row>
    <row r="69" spans="2:12" ht="12.75">
      <c r="B69" s="18" t="s">
        <v>28</v>
      </c>
      <c r="C69" s="19">
        <f t="shared" si="6"/>
        <v>0</v>
      </c>
      <c r="D69" s="19">
        <f t="shared" si="7"/>
        <v>0</v>
      </c>
      <c r="E69" s="19">
        <f t="shared" si="7"/>
        <v>0</v>
      </c>
      <c r="F69" s="19">
        <f t="shared" si="7"/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-12555976.24</v>
      </c>
      <c r="K69" s="19">
        <f t="shared" si="7"/>
        <v>12555976.24</v>
      </c>
      <c r="L69" s="20">
        <f>SUM(C69:K69)</f>
        <v>0</v>
      </c>
    </row>
    <row r="70" spans="2:12" ht="12.75">
      <c r="B70" s="25" t="s">
        <v>29</v>
      </c>
      <c r="C70" s="19">
        <f t="shared" si="6"/>
        <v>0</v>
      </c>
      <c r="D70" s="19">
        <f aca="true" t="shared" si="8" ref="D70:K70">D24-D47</f>
        <v>10526046.04</v>
      </c>
      <c r="E70" s="19">
        <f t="shared" si="8"/>
        <v>0</v>
      </c>
      <c r="F70" s="19">
        <f t="shared" si="8"/>
        <v>0</v>
      </c>
      <c r="G70" s="19">
        <f t="shared" si="8"/>
        <v>-2000000</v>
      </c>
      <c r="H70" s="19">
        <f t="shared" si="8"/>
        <v>0</v>
      </c>
      <c r="I70" s="19">
        <f t="shared" si="8"/>
        <v>0</v>
      </c>
      <c r="J70" s="19">
        <f t="shared" si="8"/>
        <v>210235076.36</v>
      </c>
      <c r="K70" s="23">
        <f t="shared" si="8"/>
        <v>0</v>
      </c>
      <c r="L70" s="20">
        <f>SUM(C70:K70)</f>
        <v>218761122.4</v>
      </c>
    </row>
    <row r="71" spans="2:12" ht="13.5" thickBot="1">
      <c r="B71" s="18" t="s">
        <v>30</v>
      </c>
      <c r="C71" s="19">
        <f t="shared" si="6"/>
        <v>0</v>
      </c>
      <c r="D71" s="19">
        <f aca="true" t="shared" si="9" ref="D71:K71">D25-D48</f>
        <v>0</v>
      </c>
      <c r="E71" s="19">
        <f t="shared" si="9"/>
        <v>0</v>
      </c>
      <c r="F71" s="19">
        <f t="shared" si="9"/>
        <v>0</v>
      </c>
      <c r="G71" s="19">
        <f t="shared" si="9"/>
        <v>0</v>
      </c>
      <c r="H71" s="19">
        <f t="shared" si="9"/>
        <v>0</v>
      </c>
      <c r="I71" s="19">
        <f t="shared" si="9"/>
        <v>0</v>
      </c>
      <c r="J71" s="19">
        <f t="shared" si="9"/>
        <v>0</v>
      </c>
      <c r="K71" s="19">
        <f t="shared" si="9"/>
        <v>0</v>
      </c>
      <c r="L71" s="20">
        <f>SUM(C71:K71)</f>
        <v>0</v>
      </c>
    </row>
    <row r="72" spans="2:12" ht="13.5" thickBot="1">
      <c r="B72" s="26" t="s">
        <v>12</v>
      </c>
      <c r="C72" s="27">
        <f aca="true" t="shared" si="10" ref="C72:K72">SUM(C54:C71)</f>
        <v>1504778.94</v>
      </c>
      <c r="D72" s="27">
        <f t="shared" si="10"/>
        <v>437496216.68</v>
      </c>
      <c r="E72" s="27">
        <f t="shared" si="10"/>
        <v>605520.6499999999</v>
      </c>
      <c r="F72" s="27">
        <f t="shared" si="10"/>
        <v>183735208.09999996</v>
      </c>
      <c r="G72" s="27">
        <f t="shared" si="10"/>
        <v>-2000000</v>
      </c>
      <c r="H72" s="27">
        <f t="shared" si="10"/>
        <v>3804743.98</v>
      </c>
      <c r="I72" s="27">
        <f t="shared" si="10"/>
        <v>18856534.8</v>
      </c>
      <c r="J72" s="27">
        <f t="shared" si="10"/>
        <v>257970938.13</v>
      </c>
      <c r="K72" s="27">
        <f t="shared" si="10"/>
        <v>14237097.19</v>
      </c>
      <c r="L72" s="28">
        <f>SUM(C72:K72)</f>
        <v>916211038.4699999</v>
      </c>
    </row>
  </sheetData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4" r:id="rId1"/>
  <headerFooter alignWithMargins="0">
    <oddHeader>&amp;R&amp;Z&amp;F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Pascual Moliner</dc:creator>
  <cp:keywords/>
  <dc:description/>
  <cp:lastModifiedBy>María José Pascual Moliner</cp:lastModifiedBy>
  <dcterms:created xsi:type="dcterms:W3CDTF">2016-06-10T07:10:17Z</dcterms:created>
  <dcterms:modified xsi:type="dcterms:W3CDTF">2016-10-24T11:43:26Z</dcterms:modified>
  <cp:category/>
  <cp:version/>
  <cp:contentType/>
  <cp:contentStatus/>
</cp:coreProperties>
</file>