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Total Campañas por Medio" sheetId="1" state="visible" r:id="rId2"/>
    <sheet name="Por soporte y Grupo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<sst xmlns="http://schemas.openxmlformats.org/spreadsheetml/2006/main" count="367" uniqueCount="240">
  <si>
    <t>RESUMEN CAMPAÑAS POR MEDIOS</t>
  </si>
  <si>
    <t>CAMPAÑA/MEDIO</t>
  </si>
  <si>
    <t>FECHA</t>
  </si>
  <si>
    <t>Presupuesto</t>
  </si>
  <si>
    <t>PARQUES NATURALES I</t>
  </si>
  <si>
    <t>02 al 08 febrero de 2015</t>
  </si>
  <si>
    <t>ON LINE</t>
  </si>
  <si>
    <t>LIBRE ELECCIÓN DE CENTRO EDUCATIVO</t>
  </si>
  <si>
    <t>09 al 22 febrero de 2015</t>
  </si>
  <si>
    <t>PRENSA</t>
  </si>
  <si>
    <t>RADIO</t>
  </si>
  <si>
    <t>TV</t>
  </si>
  <si>
    <t>DONACIÓN DE SANGRE</t>
  </si>
  <si>
    <t>23 febrero al 08 de marzo de 2015</t>
  </si>
  <si>
    <t>25 ANIVERSARIO ABC</t>
  </si>
  <si>
    <t>26 de febrero de 2015</t>
  </si>
  <si>
    <t>PARQUES NATURALES II</t>
  </si>
  <si>
    <t>02 al 08 marzo de 2015</t>
  </si>
  <si>
    <t>DÍA DE LA MUJER TRABAJADORA</t>
  </si>
  <si>
    <t>07 al 08 de marzo de 2015</t>
  </si>
  <si>
    <t>PREMIOS TAURINOS CV</t>
  </si>
  <si>
    <t>08 al 19 marzo de 2015</t>
  </si>
  <si>
    <t>SEÑAS DE IDENTIDAD</t>
  </si>
  <si>
    <t>11 al 26 marzo de 2015</t>
  </si>
  <si>
    <t>DECLARACIÓN DE LA RENTA</t>
  </si>
  <si>
    <t>27 abril al 08 de mayo 2015</t>
  </si>
  <si>
    <t>CAMPAÑA CONTRA INCENDIOS</t>
  </si>
  <si>
    <t>01 al 15 de junio de 2015</t>
  </si>
  <si>
    <t>TOTAL HASTA FIN DE LA 8ª LEGISLATURA</t>
  </si>
  <si>
    <t>COMUNICADO TRAM CASTELLÓ</t>
  </si>
  <si>
    <t>26 al 28 de julio de 2015</t>
  </si>
  <si>
    <t>PLAN MOVILIDAD 2015</t>
  </si>
  <si>
    <t>18 al 22 de septiembre de 2015</t>
  </si>
  <si>
    <t>9 DE OCTUBRE 2015</t>
  </si>
  <si>
    <t>01 al 09 de octubre de 2015</t>
  </si>
  <si>
    <t>CAMPAÑA CONTRA LA GRIPE 2015</t>
  </si>
  <si>
    <t>19 al 23 de octubre de 2015</t>
  </si>
  <si>
    <t>XARXES LLIURES 2015</t>
  </si>
  <si>
    <t>23 al 26 de octubre de 2015</t>
  </si>
  <si>
    <t>TOTAL A PARTIR DE LA 9º LEGISLATURA</t>
  </si>
  <si>
    <t>RESUMEN POR GRUPO Y SOPORTES</t>
  </si>
  <si>
    <t>Medio</t>
  </si>
  <si>
    <t>Grupo / Soporte</t>
  </si>
  <si>
    <t>CIF</t>
  </si>
  <si>
    <t>Grupo Editorial</t>
  </si>
  <si>
    <t>GRUPO 1</t>
  </si>
  <si>
    <t>ABC</t>
  </si>
  <si>
    <t>B82824194</t>
  </si>
  <si>
    <t>LA VERDAD</t>
  </si>
  <si>
    <t>A81839219</t>
  </si>
  <si>
    <t>VOCENTO</t>
  </si>
  <si>
    <t>LAS PROVINCIAS</t>
  </si>
  <si>
    <t>A46007126</t>
  </si>
  <si>
    <t>LEVANTE</t>
  </si>
  <si>
    <t>A46229290</t>
  </si>
  <si>
    <t>EPI</t>
  </si>
  <si>
    <t>INFORMACIÓN</t>
  </si>
  <si>
    <t>A08884439</t>
  </si>
  <si>
    <t>EL MUNDO ALICANTE</t>
  </si>
  <si>
    <t>A81819179</t>
  </si>
  <si>
    <t>EL MUNDO VALENCIA</t>
  </si>
  <si>
    <t>UNIDAD EDITORIAL</t>
  </si>
  <si>
    <t>EL MUNDO CASTELLÓN</t>
  </si>
  <si>
    <t>A12455515</t>
  </si>
  <si>
    <t>EL PAIS</t>
  </si>
  <si>
    <t>B28016970</t>
  </si>
  <si>
    <t>MEDITERRANEO</t>
  </si>
  <si>
    <t>A08657710</t>
  </si>
  <si>
    <t>LA RAZÓN</t>
  </si>
  <si>
    <t>A82031329</t>
  </si>
  <si>
    <t>GRUPO 2</t>
  </si>
  <si>
    <t>MARCA</t>
  </si>
  <si>
    <t>A79102331</t>
  </si>
  <si>
    <t>SUPER DEPORTE</t>
  </si>
  <si>
    <t>A96116645</t>
  </si>
  <si>
    <t>20 MINUTOS ED.VALENCIA</t>
  </si>
  <si>
    <t>B82491556</t>
  </si>
  <si>
    <t>GRUPO 3</t>
  </si>
  <si>
    <t>PARAULA</t>
  </si>
  <si>
    <t>G97156954</t>
  </si>
  <si>
    <t>PLAZA</t>
  </si>
  <si>
    <t>B98585854</t>
  </si>
  <si>
    <t>ECONOMÍA 3</t>
  </si>
  <si>
    <t>A46969796</t>
  </si>
  <si>
    <t>LOCLAR</t>
  </si>
  <si>
    <t>B97495683</t>
  </si>
  <si>
    <t>HELLO VALENCIA</t>
  </si>
  <si>
    <t>B97736318</t>
  </si>
  <si>
    <t>RUNNING CV</t>
  </si>
  <si>
    <t>24386721M</t>
  </si>
  <si>
    <t>VALENCIA CITY</t>
  </si>
  <si>
    <t>B98466790</t>
  </si>
  <si>
    <t>AVANCE TAURINO</t>
  </si>
  <si>
    <t>B46577821</t>
  </si>
  <si>
    <t>6 TOROS 6</t>
  </si>
  <si>
    <t>B86496478</t>
  </si>
  <si>
    <t>APLAUSOS</t>
  </si>
  <si>
    <t>B97474001</t>
  </si>
  <si>
    <t>LA TRACA</t>
  </si>
  <si>
    <t>B96846332</t>
  </si>
  <si>
    <t>GENTE DE CASTELLON (MEDITERRANEO)</t>
  </si>
  <si>
    <t>CRONICA DE BENICASIMM</t>
  </si>
  <si>
    <t>B12540761</t>
  </si>
  <si>
    <t>CRONICA DE L'ALCORA</t>
  </si>
  <si>
    <t>CRONICA DE NULES</t>
  </si>
  <si>
    <t>CRONICA DE VILA-REAL</t>
  </si>
  <si>
    <t>CRONICA D'OROPESA</t>
  </si>
  <si>
    <t>CRONICA VALL D' UIXO</t>
  </si>
  <si>
    <t>ZETA</t>
  </si>
  <si>
    <t>GUIA GRATUITA DE CASTELLON</t>
  </si>
  <si>
    <t>CANFALI MARINA ALTA</t>
  </si>
  <si>
    <t>B03721552</t>
  </si>
  <si>
    <t>CARTELERA TURIA</t>
  </si>
  <si>
    <t>B46373734</t>
  </si>
  <si>
    <t>EL ESCAPARATE</t>
  </si>
  <si>
    <t>B03989845</t>
  </si>
  <si>
    <t>EL MERIDIANO</t>
  </si>
  <si>
    <t>B46426573</t>
  </si>
  <si>
    <t>EL NOSTRE CIUTAT</t>
  </si>
  <si>
    <t>A54709548</t>
  </si>
  <si>
    <t>EL TEMPS</t>
  </si>
  <si>
    <t>A46186821</t>
  </si>
  <si>
    <t>PERIODIC D'ONTINYENT</t>
  </si>
  <si>
    <t>B98276207</t>
  </si>
  <si>
    <t>PERIODICO DE AQUÍ</t>
  </si>
  <si>
    <t>B98291750</t>
  </si>
  <si>
    <t>REVISTA SAO</t>
  </si>
  <si>
    <t>B96656574</t>
  </si>
  <si>
    <t>SETMANARI COMARCAL NOTICIES</t>
  </si>
  <si>
    <t>A12200713</t>
  </si>
  <si>
    <t>VALLE DE ELDA</t>
  </si>
  <si>
    <t>B03996584</t>
  </si>
  <si>
    <t>TOTAL</t>
  </si>
  <si>
    <t>SER CADENA REGIONAL DE VALENCIA</t>
  </si>
  <si>
    <t>CADENA SER</t>
  </si>
  <si>
    <t>R.ALICANTE FM Y R.ALICANTE OM</t>
  </si>
  <si>
    <t>R.CASTELLON FM Y R.CASTELLON OM</t>
  </si>
  <si>
    <t>A12037362</t>
  </si>
  <si>
    <t>R.VALENCIA FM Y R.VALENCIA OM</t>
  </si>
  <si>
    <t>40 ALICANTE</t>
  </si>
  <si>
    <t>40 CASTELLON</t>
  </si>
  <si>
    <t>40 MEDITERRANEO</t>
  </si>
  <si>
    <t>DIAL ALICANTE</t>
  </si>
  <si>
    <t>DIAL CASTELLON</t>
  </si>
  <si>
    <t>PRISA</t>
  </si>
  <si>
    <t>DIAL VALENCIA</t>
  </si>
  <si>
    <t>COPE CIRCUITO REGIONAL C.VALENCIANA</t>
  </si>
  <si>
    <t>A28281368</t>
  </si>
  <si>
    <t>COPE VALENCIA 2 FM Y OM</t>
  </si>
  <si>
    <t>CADENA 100 ALICANTE</t>
  </si>
  <si>
    <t>CADENA 100 CASTELLON</t>
  </si>
  <si>
    <t>COPE</t>
  </si>
  <si>
    <t>CADENA 100 VALENCIA</t>
  </si>
  <si>
    <t>ONDA CERO CIRCUITO REGIONAL VALENCIA</t>
  </si>
  <si>
    <t>A28782936</t>
  </si>
  <si>
    <t>ONDA CERO ALICANTE</t>
  </si>
  <si>
    <t>ONDA CERO CASTELLON</t>
  </si>
  <si>
    <t>ONDA CERO VALENCIA</t>
  </si>
  <si>
    <t>EUROPA FM CASTELLON</t>
  </si>
  <si>
    <t>EUROPA FM ELCHE</t>
  </si>
  <si>
    <t>ATRES</t>
  </si>
  <si>
    <t>EUROPA FM VALENCIA</t>
  </si>
  <si>
    <t>97.7</t>
  </si>
  <si>
    <t>A46218558</t>
  </si>
  <si>
    <t>99.9 LA RADIO</t>
  </si>
  <si>
    <t>B97518948</t>
  </si>
  <si>
    <t>EL MUNDO</t>
  </si>
  <si>
    <t>B41831678</t>
  </si>
  <si>
    <t>B97866321</t>
  </si>
  <si>
    <t>B54217559</t>
  </si>
  <si>
    <t>A12046728</t>
  </si>
  <si>
    <t>EL ECONOMISTA</t>
  </si>
  <si>
    <t>A84289230</t>
  </si>
  <si>
    <t>VALENCIA NEWS, ALICANTE NEWS, ELCHE NEWS</t>
  </si>
  <si>
    <t>B98017148</t>
  </si>
  <si>
    <t>B98486152</t>
  </si>
  <si>
    <t>VALENCIA PLAZA</t>
  </si>
  <si>
    <t>B98205099</t>
  </si>
  <si>
    <t>20 MINUTOS</t>
  </si>
  <si>
    <t>CINCO DÍAS</t>
  </si>
  <si>
    <t>EXPANSIÓN</t>
  </si>
  <si>
    <t>LA VANGUARDIA</t>
  </si>
  <si>
    <t>B08936643</t>
  </si>
  <si>
    <t>GRUPO 4</t>
  </si>
  <si>
    <t>AGENCIA EFE</t>
  </si>
  <si>
    <t>A28028744</t>
  </si>
  <si>
    <t>EL CONFIDENCIAL</t>
  </si>
  <si>
    <t>B82938572</t>
  </si>
  <si>
    <t>B83543389</t>
  </si>
  <si>
    <t>EL SEMANAL DIGITAL</t>
  </si>
  <si>
    <t>B82693979</t>
  </si>
  <si>
    <t>EUROPA PRESS</t>
  </si>
  <si>
    <t>A41606534</t>
  </si>
  <si>
    <t>A78526852</t>
  </si>
  <si>
    <t>ALICANTE 24H</t>
  </si>
  <si>
    <t>B54669932</t>
  </si>
  <si>
    <t>ARAMULTIMEDIA</t>
  </si>
  <si>
    <t>B54383419</t>
  </si>
  <si>
    <t>CASTELLÓN DIARIO</t>
  </si>
  <si>
    <t>B98100514</t>
  </si>
  <si>
    <t>DIARIO CRÍTICO</t>
  </si>
  <si>
    <t>B83800409</t>
  </si>
  <si>
    <t>DIARIO DIGITAL DE CASTELLON</t>
  </si>
  <si>
    <t>B12894192</t>
  </si>
  <si>
    <t>EL DIARIO CV</t>
  </si>
  <si>
    <t>B98566219</t>
  </si>
  <si>
    <t>EL PERIODIC</t>
  </si>
  <si>
    <t>B12924486</t>
  </si>
  <si>
    <t>EL PERIODICO AQUÍ</t>
  </si>
  <si>
    <t>ELMERIDIANO.ES</t>
  </si>
  <si>
    <t>48526937L</t>
  </si>
  <si>
    <t>GENTDELHORTA</t>
  </si>
  <si>
    <t>B54521398</t>
  </si>
  <si>
    <t>HORTANOTICIAS</t>
  </si>
  <si>
    <t>18420222M</t>
  </si>
  <si>
    <t>PERIODISTA DIGITAL</t>
  </si>
  <si>
    <t>B82785809</t>
  </si>
  <si>
    <t>POBLE</t>
  </si>
  <si>
    <t>B12501516</t>
  </si>
  <si>
    <t>EL NOSTRE PERIODIC</t>
  </si>
  <si>
    <t>ARA.CAT</t>
  </si>
  <si>
    <t>B65258261</t>
  </si>
  <si>
    <t>LA VEU DEL PAIS VALENCIA</t>
  </si>
  <si>
    <t>F98614076</t>
  </si>
  <si>
    <t>PÚBLICO</t>
  </si>
  <si>
    <t>GB238485042</t>
  </si>
  <si>
    <t>INFOLIBRE</t>
  </si>
  <si>
    <t>TECNOLOGÍA</t>
  </si>
  <si>
    <t>B86506862</t>
  </si>
  <si>
    <t>TV MEDITERRANEO</t>
  </si>
  <si>
    <t>A97517379</t>
  </si>
  <si>
    <t>TELE 7 SAFOR</t>
  </si>
  <si>
    <t>B98514748</t>
  </si>
  <si>
    <t>TEVE4</t>
  </si>
  <si>
    <t>B12398061</t>
  </si>
  <si>
    <t>COMARQUES TV</t>
  </si>
  <si>
    <t>B97172332</t>
  </si>
  <si>
    <t>12 TV DENIA</t>
  </si>
  <si>
    <t>B02543007</t>
  </si>
  <si>
    <t>TOTAL CAMPAÑAS 2015</t>
  </si>
</sst>
</file>

<file path=xl/styles.xml><?xml version="1.0" encoding="utf-8"?>
<styleSheet xmlns="http://schemas.openxmlformats.org/spreadsheetml/2006/main">
  <numFmts count="2">
    <numFmt formatCode="GENERAL" numFmtId="164"/>
    <numFmt formatCode="#,##0&quot; €&quot;" numFmtId="165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name val="Calibri"/>
      <family val="2"/>
      <charset val="1"/>
    </font>
    <font>
      <sz val="11"/>
      <color rgb="FFFFFFFF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CCCCCC"/>
        <bgColor rgb="FFBFBFBF"/>
      </patternFill>
    </fill>
    <fill>
      <patternFill patternType="solid">
        <fgColor rgb="FFC00000"/>
        <bgColor rgb="FF800000"/>
      </patternFill>
    </fill>
    <fill>
      <patternFill patternType="solid">
        <fgColor rgb="FFBFBFBF"/>
        <bgColor rgb="FFCCCCCC"/>
      </patternFill>
    </fill>
    <fill>
      <patternFill patternType="solid">
        <fgColor rgb="FFFFC000"/>
        <bgColor rgb="FFFF9900"/>
      </patternFill>
    </fill>
    <fill>
      <patternFill patternType="solid">
        <fgColor rgb="FF92D050"/>
        <bgColor rgb="FF9BBB59"/>
      </patternFill>
    </fill>
    <fill>
      <patternFill patternType="solid">
        <fgColor rgb="FFD99694"/>
        <bgColor rgb="FFFF99CC"/>
      </patternFill>
    </fill>
    <fill>
      <patternFill patternType="solid">
        <fgColor rgb="FF558ED5"/>
        <bgColor rgb="FF808080"/>
      </patternFill>
    </fill>
    <fill>
      <patternFill patternType="solid">
        <fgColor rgb="FF8EB4E3"/>
        <bgColor rgb="FF9999FF"/>
      </patternFill>
    </fill>
    <fill>
      <patternFill patternType="solid">
        <fgColor rgb="FF00B050"/>
        <bgColor rgb="FF008080"/>
      </patternFill>
    </fill>
    <fill>
      <patternFill patternType="solid">
        <fgColor rgb="FF9BBB59"/>
        <bgColor rgb="FF92D050"/>
      </patternFill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50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left" indent="0" shrinkToFit="false" textRotation="0" vertical="bottom" wrapText="false"/>
      <protection hidden="false" locked="true"/>
    </xf>
    <xf applyAlignment="false" applyBorder="false" applyFont="true" applyProtection="false" borderId="0" fillId="2" fontId="4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2" fontId="5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3" fontId="6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3" fontId="6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3" fontId="6" numFmtId="164" xfId="0">
      <alignment horizontal="left" indent="0" shrinkToFit="false" textRotation="0" vertical="bottom" wrapText="false"/>
      <protection hidden="false" locked="true"/>
    </xf>
    <xf applyAlignment="false" applyBorder="false" applyFont="true" applyProtection="false" borderId="0" fillId="0" fontId="7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7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0" fillId="0" fontId="7" numFmtId="164" xfId="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7" numFmtId="165" xfId="0">
      <alignment horizontal="left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left" indent="1" shrinkToFit="false" textRotation="0" vertical="bottom" wrapText="false"/>
      <protection hidden="false" locked="true"/>
    </xf>
    <xf applyAlignment="true" applyBorder="false" applyFont="false" applyProtection="false" borderId="0" fillId="0" fontId="0" numFmtId="165" xfId="0">
      <alignment horizontal="left" indent="0" shrinkToFit="false" textRotation="0" vertical="bottom" wrapText="false"/>
      <protection hidden="false" locked="true"/>
    </xf>
    <xf applyAlignment="true" applyBorder="false" applyFont="false" applyProtection="false" borderId="0" fillId="3" fontId="0" numFmtId="164" xfId="0">
      <alignment horizontal="left" indent="1" shrinkToFit="false" textRotation="0" vertical="bottom" wrapText="false"/>
      <protection hidden="false" locked="true"/>
    </xf>
    <xf applyAlignment="true" applyBorder="false" applyFont="false" applyProtection="false" borderId="0" fillId="3" fontId="0" numFmtId="165" xfId="0">
      <alignment horizontal="left" indent="0" shrinkToFit="false" textRotation="0" vertical="bottom" wrapText="false"/>
      <protection hidden="false" locked="true"/>
    </xf>
    <xf applyAlignment="false" applyBorder="false" applyFont="true" applyProtection="false" borderId="0" fillId="0" fontId="8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8" numFmtId="164" xfId="0">
      <alignment horizontal="left" indent="1" shrinkToFit="false" textRotation="0" vertical="bottom" wrapText="false"/>
      <protection hidden="false" locked="true"/>
    </xf>
    <xf applyAlignment="true" applyBorder="false" applyFont="true" applyProtection="false" borderId="0" fillId="0" fontId="4" numFmtId="165" xfId="0">
      <alignment horizontal="left" indent="0" shrinkToFit="false" textRotation="0" vertical="bottom" wrapText="false"/>
      <protection hidden="false" locked="true"/>
    </xf>
    <xf applyAlignment="true" applyBorder="false" applyFont="true" applyProtection="false" borderId="0" fillId="0" fontId="8" numFmtId="165" xfId="0">
      <alignment horizontal="left" indent="0" shrinkToFit="false" textRotation="0" vertical="bottom" wrapText="false"/>
      <protection hidden="false" locked="true"/>
    </xf>
    <xf applyAlignment="false" applyBorder="false" applyFont="false" applyProtection="false" borderId="0" fillId="2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4" fontId="0" numFmtId="164" xfId="0">
      <alignment horizontal="left" indent="1" shrinkToFit="false" textRotation="0" vertical="bottom" wrapText="false"/>
      <protection hidden="false" locked="true"/>
    </xf>
    <xf applyAlignment="true" applyBorder="false" applyFont="true" applyProtection="false" borderId="0" fillId="4" fontId="0" numFmtId="164" xfId="0">
      <alignment horizontal="center" indent="0" shrinkToFit="false" textRotation="0" vertical="bottom" wrapText="false"/>
      <protection hidden="false" locked="true"/>
    </xf>
    <xf applyAlignment="true" applyBorder="false" applyFont="false" applyProtection="false" borderId="0" fillId="4" fontId="0" numFmtId="165" xfId="0">
      <alignment horizontal="left" indent="0" shrinkToFit="false" textRotation="0" vertical="bottom" wrapText="false"/>
      <protection hidden="false" locked="true"/>
    </xf>
    <xf applyAlignment="true" applyBorder="false" applyFont="true" applyProtection="false" borderId="0" fillId="5" fontId="0" numFmtId="164" xfId="0">
      <alignment horizontal="left" indent="1" shrinkToFit="false" textRotation="0" vertical="bottom" wrapText="false"/>
      <protection hidden="false" locked="true"/>
    </xf>
    <xf applyAlignment="true" applyBorder="false" applyFont="true" applyProtection="false" borderId="0" fillId="5" fontId="0" numFmtId="164" xfId="0">
      <alignment horizontal="center" indent="0" shrinkToFit="false" textRotation="0" vertical="bottom" wrapText="false"/>
      <protection hidden="false" locked="true"/>
    </xf>
    <xf applyAlignment="true" applyBorder="false" applyFont="false" applyProtection="false" borderId="0" fillId="5" fontId="0" numFmtId="165" xfId="0">
      <alignment horizontal="left" indent="0" shrinkToFit="false" textRotation="0" vertical="bottom" wrapText="false"/>
      <protection hidden="false" locked="true"/>
    </xf>
    <xf applyAlignment="true" applyBorder="false" applyFont="true" applyProtection="false" borderId="0" fillId="6" fontId="0" numFmtId="164" xfId="0">
      <alignment horizontal="left" indent="1" shrinkToFit="false" textRotation="0" vertical="bottom" wrapText="false"/>
      <protection hidden="false" locked="true"/>
    </xf>
    <xf applyAlignment="true" applyBorder="false" applyFont="true" applyProtection="false" borderId="0" fillId="6" fontId="0" numFmtId="164" xfId="0">
      <alignment horizontal="center" indent="0" shrinkToFit="false" textRotation="0" vertical="bottom" wrapText="false"/>
      <protection hidden="false" locked="true"/>
    </xf>
    <xf applyAlignment="true" applyBorder="false" applyFont="false" applyProtection="false" borderId="0" fillId="6" fontId="0" numFmtId="165" xfId="0">
      <alignment horizontal="left" indent="0" shrinkToFit="false" textRotation="0" vertical="bottom" wrapText="false"/>
      <protection hidden="false" locked="true"/>
    </xf>
    <xf applyAlignment="true" applyBorder="false" applyFont="true" applyProtection="false" borderId="0" fillId="7" fontId="0" numFmtId="164" xfId="0">
      <alignment horizontal="left" indent="1" shrinkToFit="false" textRotation="0" vertical="bottom" wrapText="false"/>
      <protection hidden="false" locked="true"/>
    </xf>
    <xf applyAlignment="true" applyBorder="false" applyFont="true" applyProtection="false" borderId="0" fillId="7" fontId="0" numFmtId="164" xfId="0">
      <alignment horizontal="center" indent="0" shrinkToFit="false" textRotation="0" vertical="bottom" wrapText="false"/>
      <protection hidden="false" locked="true"/>
    </xf>
    <xf applyAlignment="true" applyBorder="false" applyFont="false" applyProtection="false" borderId="0" fillId="7" fontId="0" numFmtId="165" xfId="0">
      <alignment horizontal="left" indent="0" shrinkToFit="false" textRotation="0" vertical="bottom" wrapText="false"/>
      <protection hidden="false" locked="true"/>
    </xf>
    <xf applyAlignment="true" applyBorder="false" applyFont="true" applyProtection="false" borderId="0" fillId="8" fontId="0" numFmtId="164" xfId="0">
      <alignment horizontal="left" indent="1" shrinkToFit="false" textRotation="0" vertical="bottom" wrapText="false"/>
      <protection hidden="false" locked="true"/>
    </xf>
    <xf applyAlignment="true" applyBorder="false" applyFont="true" applyProtection="false" borderId="0" fillId="8" fontId="0" numFmtId="164" xfId="0">
      <alignment horizontal="center" indent="0" shrinkToFit="false" textRotation="0" vertical="bottom" wrapText="false"/>
      <protection hidden="false" locked="true"/>
    </xf>
    <xf applyAlignment="true" applyBorder="false" applyFont="false" applyProtection="false" borderId="0" fillId="8" fontId="0" numFmtId="165" xfId="0">
      <alignment horizontal="left" indent="0" shrinkToFit="false" textRotation="0" vertical="bottom" wrapText="false"/>
      <protection hidden="false" locked="true"/>
    </xf>
    <xf applyAlignment="true" applyBorder="false" applyFont="true" applyProtection="false" borderId="0" fillId="9" fontId="0" numFmtId="164" xfId="0">
      <alignment horizontal="left" indent="1" shrinkToFit="false" textRotation="0" vertical="bottom" wrapText="false"/>
      <protection hidden="false" locked="true"/>
    </xf>
    <xf applyAlignment="true" applyBorder="false" applyFont="true" applyProtection="false" borderId="0" fillId="9" fontId="0" numFmtId="164" xfId="0">
      <alignment horizontal="center" indent="0" shrinkToFit="false" textRotation="0" vertical="bottom" wrapText="false"/>
      <protection hidden="false" locked="true"/>
    </xf>
    <xf applyAlignment="true" applyBorder="false" applyFont="false" applyProtection="false" borderId="0" fillId="9" fontId="0" numFmtId="165" xfId="0">
      <alignment horizontal="left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left" indent="1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8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10" fontId="0" numFmtId="164" xfId="0">
      <alignment horizontal="left" indent="1" shrinkToFit="false" textRotation="0" vertical="bottom" wrapText="false"/>
      <protection hidden="false" locked="true"/>
    </xf>
    <xf applyAlignment="true" applyBorder="false" applyFont="true" applyProtection="false" borderId="0" fillId="10" fontId="0" numFmtId="164" xfId="0">
      <alignment horizontal="center" indent="0" shrinkToFit="false" textRotation="0" vertical="bottom" wrapText="false"/>
      <protection hidden="false" locked="true"/>
    </xf>
    <xf applyAlignment="true" applyBorder="false" applyFont="false" applyProtection="false" borderId="0" fillId="10" fontId="0" numFmtId="165" xfId="0">
      <alignment horizontal="left" indent="0" shrinkToFit="false" textRotation="0" vertical="bottom" wrapText="false"/>
      <protection hidden="false" locked="true"/>
    </xf>
    <xf applyAlignment="true" applyBorder="false" applyFont="true" applyProtection="false" borderId="0" fillId="11" fontId="0" numFmtId="164" xfId="0">
      <alignment horizontal="left" indent="1" shrinkToFit="false" textRotation="0" vertical="bottom" wrapText="false"/>
      <protection hidden="false" locked="true"/>
    </xf>
    <xf applyAlignment="true" applyBorder="false" applyFont="true" applyProtection="false" borderId="0" fillId="11" fontId="0" numFmtId="164" xfId="0">
      <alignment horizontal="center" indent="0" shrinkToFit="false" textRotation="0" vertical="bottom" wrapText="false"/>
      <protection hidden="false" locked="true"/>
    </xf>
    <xf applyAlignment="true" applyBorder="false" applyFont="false" applyProtection="false" borderId="0" fillId="11" fontId="0" numFmtId="165" xfId="0">
      <alignment horizontal="left" indent="0" shrinkToFit="false" textRotation="0" vertical="bottom" wrapText="false"/>
      <protection hidden="false" locked="true"/>
    </xf>
    <xf applyAlignment="true" applyBorder="false" applyFont="true" applyProtection="false" borderId="0" fillId="0" fontId="7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3" fontId="6" numFmtId="165" xfId="0">
      <alignment horizontal="left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D99694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558ED5"/>
      <rgbColor rgb="FF9BBB59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D76"/>
  <sheetViews>
    <sheetView colorId="64" defaultGridColor="true" rightToLeft="false" showFormulas="false" showGridLines="false" showOutlineSymbols="true" showRowColHeaders="true" showZeros="true" tabSelected="true" topLeftCell="A34" view="normal" windowProtection="false" workbookViewId="0" zoomScale="100" zoomScaleNormal="100" zoomScalePageLayoutView="100">
      <selection activeCell="B77" activeCellId="0" pane="topLeft" sqref="B77"/>
    </sheetView>
  </sheetViews>
  <sheetFormatPr defaultRowHeight="15"/>
  <cols>
    <col collapsed="false" hidden="false" max="1" min="1" style="0" width="10.6734693877551"/>
    <col collapsed="false" hidden="false" max="3" min="2" style="0" width="42.7091836734694"/>
    <col collapsed="false" hidden="false" max="4" min="4" style="1" width="12.1377551020408"/>
    <col collapsed="false" hidden="false" max="1025" min="5" style="0" width="10.6734693877551"/>
  </cols>
  <sheetData>
    <row collapsed="false" customFormat="false" customHeight="false" hidden="false" ht="15" outlineLevel="0" r="1">
      <c r="D1" s="0"/>
    </row>
    <row collapsed="false" customFormat="false" customHeight="false" hidden="false" ht="14.05" outlineLevel="0" r="2">
      <c r="B2" s="2" t="s">
        <v>0</v>
      </c>
      <c r="C2" s="3"/>
      <c r="D2" s="3"/>
    </row>
    <row collapsed="false" customFormat="false" customHeight="false" hidden="false" ht="15" outlineLevel="0" r="3">
      <c r="D3" s="0"/>
    </row>
    <row collapsed="false" customFormat="false" customHeight="false" hidden="false" ht="15" outlineLevel="0" r="4">
      <c r="B4" s="4" t="s">
        <v>1</v>
      </c>
      <c r="C4" s="5" t="s">
        <v>2</v>
      </c>
      <c r="D4" s="6" t="s">
        <v>3</v>
      </c>
    </row>
    <row collapsed="false" customFormat="true" customHeight="false" hidden="false" ht="15" outlineLevel="0" r="5" s="7">
      <c r="B5" s="8" t="s">
        <v>4</v>
      </c>
      <c r="C5" s="9" t="s">
        <v>5</v>
      </c>
      <c r="D5" s="10" t="n">
        <f aca="false">+D6</f>
        <v>47208.42</v>
      </c>
    </row>
    <row collapsed="false" customFormat="false" customHeight="false" hidden="false" ht="15" outlineLevel="0" r="6">
      <c r="B6" s="11" t="s">
        <v>6</v>
      </c>
      <c r="C6" s="9"/>
      <c r="D6" s="12" t="n">
        <v>47208.42</v>
      </c>
    </row>
    <row collapsed="false" customFormat="false" customHeight="true" hidden="false" ht="6" outlineLevel="0" r="7">
      <c r="B7" s="13"/>
      <c r="C7" s="13"/>
      <c r="D7" s="14"/>
    </row>
    <row collapsed="false" customFormat="true" customHeight="false" hidden="false" ht="15" outlineLevel="0" r="8" s="7">
      <c r="B8" s="8" t="s">
        <v>7</v>
      </c>
      <c r="C8" s="9" t="s">
        <v>8</v>
      </c>
      <c r="D8" s="10" t="n">
        <f aca="false">D9+D10+D11+D12</f>
        <v>234506.15</v>
      </c>
    </row>
    <row collapsed="false" customFormat="false" customHeight="false" hidden="false" ht="15" outlineLevel="0" r="9">
      <c r="B9" s="11" t="s">
        <v>6</v>
      </c>
      <c r="C9" s="9"/>
      <c r="D9" s="12" t="n">
        <v>103228.67</v>
      </c>
    </row>
    <row collapsed="false" customFormat="false" customHeight="false" hidden="false" ht="15" outlineLevel="0" r="10">
      <c r="B10" s="11" t="s">
        <v>9</v>
      </c>
      <c r="C10" s="9"/>
      <c r="D10" s="12" t="n">
        <v>97921.75</v>
      </c>
    </row>
    <row collapsed="false" customFormat="false" customHeight="false" hidden="false" ht="15" outlineLevel="0" r="11">
      <c r="B11" s="11" t="s">
        <v>10</v>
      </c>
      <c r="C11" s="9"/>
      <c r="D11" s="12" t="n">
        <v>29777.33</v>
      </c>
    </row>
    <row collapsed="false" customFormat="false" customHeight="false" hidden="false" ht="15" outlineLevel="0" r="12">
      <c r="B12" s="11" t="s">
        <v>11</v>
      </c>
      <c r="C12" s="9"/>
      <c r="D12" s="12" t="n">
        <v>3578.4</v>
      </c>
    </row>
    <row collapsed="false" customFormat="false" customHeight="true" hidden="false" ht="6" outlineLevel="0" r="13">
      <c r="B13" s="13"/>
      <c r="C13" s="13"/>
      <c r="D13" s="14"/>
    </row>
    <row collapsed="false" customFormat="true" customHeight="false" hidden="false" ht="15" outlineLevel="0" r="14" s="7">
      <c r="B14" s="8" t="s">
        <v>12</v>
      </c>
      <c r="C14" s="9" t="s">
        <v>13</v>
      </c>
      <c r="D14" s="10" t="n">
        <f aca="false">D15+D16+D17+D18</f>
        <v>214428.77</v>
      </c>
    </row>
    <row collapsed="false" customFormat="false" customHeight="false" hidden="false" ht="15" outlineLevel="0" r="15">
      <c r="B15" s="11" t="s">
        <v>6</v>
      </c>
      <c r="C15" s="9"/>
      <c r="D15" s="12" t="n">
        <v>92062.06</v>
      </c>
    </row>
    <row collapsed="false" customFormat="false" customHeight="false" hidden="false" ht="15" outlineLevel="0" r="16">
      <c r="B16" s="11" t="s">
        <v>9</v>
      </c>
      <c r="C16" s="9"/>
      <c r="D16" s="12" t="n">
        <v>98615.07</v>
      </c>
    </row>
    <row collapsed="false" customFormat="false" customHeight="false" hidden="false" ht="15" outlineLevel="0" r="17">
      <c r="B17" s="11" t="s">
        <v>10</v>
      </c>
      <c r="C17" s="9"/>
      <c r="D17" s="12" t="n">
        <v>20173.24</v>
      </c>
    </row>
    <row collapsed="false" customFormat="false" customHeight="false" hidden="false" ht="15" outlineLevel="0" r="18">
      <c r="B18" s="11" t="s">
        <v>11</v>
      </c>
      <c r="C18" s="9"/>
      <c r="D18" s="12" t="n">
        <v>3578.4</v>
      </c>
    </row>
    <row collapsed="false" customFormat="false" customHeight="true" hidden="false" ht="6" outlineLevel="0" r="19">
      <c r="B19" s="13"/>
      <c r="C19" s="13"/>
      <c r="D19" s="14"/>
    </row>
    <row collapsed="false" customFormat="true" customHeight="false" hidden="false" ht="15" outlineLevel="0" r="20" s="7">
      <c r="B20" s="8" t="s">
        <v>14</v>
      </c>
      <c r="C20" s="9" t="s">
        <v>15</v>
      </c>
      <c r="D20" s="10" t="n">
        <f aca="false">D21</f>
        <v>3500</v>
      </c>
    </row>
    <row collapsed="false" customFormat="false" customHeight="false" hidden="false" ht="15" outlineLevel="0" r="21">
      <c r="B21" s="11" t="s">
        <v>9</v>
      </c>
      <c r="C21" s="9"/>
      <c r="D21" s="12" t="n">
        <v>3500</v>
      </c>
    </row>
    <row collapsed="false" customFormat="false" customHeight="true" hidden="false" ht="6" outlineLevel="0" r="22">
      <c r="B22" s="13"/>
      <c r="C22" s="13"/>
      <c r="D22" s="14"/>
    </row>
    <row collapsed="false" customFormat="true" customHeight="false" hidden="false" ht="15" outlineLevel="0" r="23" s="7">
      <c r="B23" s="8" t="s">
        <v>16</v>
      </c>
      <c r="C23" s="9" t="s">
        <v>17</v>
      </c>
      <c r="D23" s="10" t="n">
        <f aca="false">+D24</f>
        <v>48831.89</v>
      </c>
    </row>
    <row collapsed="false" customFormat="false" customHeight="false" hidden="false" ht="15" outlineLevel="0" r="24">
      <c r="B24" s="11" t="s">
        <v>6</v>
      </c>
      <c r="C24" s="9"/>
      <c r="D24" s="12" t="n">
        <v>48831.89</v>
      </c>
    </row>
    <row collapsed="false" customFormat="false" customHeight="true" hidden="false" ht="6" outlineLevel="0" r="25">
      <c r="B25" s="13"/>
      <c r="C25" s="13"/>
      <c r="D25" s="14"/>
    </row>
    <row collapsed="false" customFormat="true" customHeight="false" hidden="false" ht="15" outlineLevel="0" r="26" s="7">
      <c r="B26" s="8" t="s">
        <v>18</v>
      </c>
      <c r="C26" s="9" t="s">
        <v>19</v>
      </c>
      <c r="D26" s="10" t="n">
        <f aca="false">D27+D28</f>
        <v>25187.33</v>
      </c>
    </row>
    <row collapsed="false" customFormat="false" customHeight="false" hidden="false" ht="15" outlineLevel="0" r="27">
      <c r="B27" s="11" t="s">
        <v>6</v>
      </c>
      <c r="C27" s="9"/>
      <c r="D27" s="12" t="n">
        <v>15425.58</v>
      </c>
    </row>
    <row collapsed="false" customFormat="false" customHeight="false" hidden="false" ht="15" outlineLevel="0" r="28">
      <c r="B28" s="11" t="s">
        <v>10</v>
      </c>
      <c r="C28" s="9"/>
      <c r="D28" s="12" t="n">
        <v>9761.75</v>
      </c>
    </row>
    <row collapsed="false" customFormat="false" customHeight="true" hidden="false" ht="6" outlineLevel="0" r="29">
      <c r="B29" s="13"/>
      <c r="C29" s="13"/>
      <c r="D29" s="14"/>
    </row>
    <row collapsed="false" customFormat="true" customHeight="false" hidden="false" ht="15" outlineLevel="0" r="30" s="7">
      <c r="B30" s="8" t="s">
        <v>20</v>
      </c>
      <c r="C30" s="9" t="s">
        <v>21</v>
      </c>
      <c r="D30" s="10" t="n">
        <f aca="false">+D31+D32</f>
        <v>42066.42</v>
      </c>
    </row>
    <row collapsed="false" customFormat="false" customHeight="false" hidden="false" ht="15" outlineLevel="0" r="31">
      <c r="B31" s="11" t="s">
        <v>9</v>
      </c>
      <c r="C31" s="9"/>
      <c r="D31" s="12" t="n">
        <v>20405.8</v>
      </c>
    </row>
    <row collapsed="false" customFormat="false" customHeight="false" hidden="false" ht="15" outlineLevel="0" r="32">
      <c r="B32" s="11" t="s">
        <v>10</v>
      </c>
      <c r="C32" s="9"/>
      <c r="D32" s="12" t="n">
        <v>21660.62</v>
      </c>
    </row>
    <row collapsed="false" customFormat="false" customHeight="true" hidden="false" ht="6" outlineLevel="0" r="33">
      <c r="B33" s="13"/>
      <c r="C33" s="13"/>
      <c r="D33" s="14"/>
    </row>
    <row collapsed="false" customFormat="true" customHeight="false" hidden="false" ht="15" outlineLevel="0" r="34" s="7">
      <c r="B34" s="8" t="s">
        <v>22</v>
      </c>
      <c r="C34" s="9" t="s">
        <v>23</v>
      </c>
      <c r="D34" s="10" t="n">
        <f aca="false">D35+D36+D37+D38</f>
        <v>236263.22</v>
      </c>
    </row>
    <row collapsed="false" customFormat="false" customHeight="false" hidden="false" ht="15" outlineLevel="0" r="35">
      <c r="B35" s="11" t="s">
        <v>6</v>
      </c>
      <c r="C35" s="9"/>
      <c r="D35" s="12" t="n">
        <v>89633.83</v>
      </c>
    </row>
    <row collapsed="false" customFormat="false" customHeight="false" hidden="false" ht="15" outlineLevel="0" r="36">
      <c r="B36" s="11" t="s">
        <v>9</v>
      </c>
      <c r="C36" s="9"/>
      <c r="D36" s="12" t="n">
        <v>108630.68</v>
      </c>
    </row>
    <row collapsed="false" customFormat="false" customHeight="false" hidden="false" ht="15" outlineLevel="0" r="37">
      <c r="B37" s="11" t="s">
        <v>10</v>
      </c>
      <c r="C37" s="9"/>
      <c r="D37" s="12" t="n">
        <v>29568.31</v>
      </c>
    </row>
    <row collapsed="false" customFormat="false" customHeight="false" hidden="false" ht="15" outlineLevel="0" r="38">
      <c r="B38" s="11" t="s">
        <v>11</v>
      </c>
      <c r="C38" s="9"/>
      <c r="D38" s="12" t="n">
        <v>8430.4</v>
      </c>
    </row>
    <row collapsed="false" customFormat="false" customHeight="true" hidden="false" ht="6" outlineLevel="0" r="39">
      <c r="B39" s="13"/>
      <c r="C39" s="13"/>
      <c r="D39" s="14"/>
    </row>
    <row collapsed="false" customFormat="true" customHeight="false" hidden="false" ht="15" outlineLevel="0" r="40" s="7">
      <c r="B40" s="8" t="s">
        <v>24</v>
      </c>
      <c r="C40" s="9" t="s">
        <v>25</v>
      </c>
      <c r="D40" s="10" t="n">
        <f aca="false">+D41+D42</f>
        <v>79334.7</v>
      </c>
    </row>
    <row collapsed="false" customFormat="false" customHeight="false" hidden="false" ht="15" outlineLevel="0" r="41">
      <c r="B41" s="11" t="s">
        <v>6</v>
      </c>
      <c r="C41" s="9"/>
      <c r="D41" s="12" t="n">
        <v>38248.62</v>
      </c>
    </row>
    <row collapsed="false" customFormat="false" customHeight="false" hidden="false" ht="15" outlineLevel="0" r="42">
      <c r="B42" s="11" t="s">
        <v>10</v>
      </c>
      <c r="C42" s="9"/>
      <c r="D42" s="12" t="n">
        <v>41086.08</v>
      </c>
    </row>
    <row collapsed="false" customFormat="false" customHeight="true" hidden="false" ht="6" outlineLevel="0" r="43">
      <c r="B43" s="13"/>
      <c r="C43" s="13"/>
      <c r="D43" s="14"/>
    </row>
    <row collapsed="false" customFormat="true" customHeight="false" hidden="false" ht="15" outlineLevel="0" r="44" s="7">
      <c r="B44" s="8" t="s">
        <v>26</v>
      </c>
      <c r="C44" s="9" t="s">
        <v>27</v>
      </c>
      <c r="D44" s="10" t="n">
        <f aca="false">D45+D46+D47</f>
        <v>98965.03</v>
      </c>
    </row>
    <row collapsed="false" customFormat="false" customHeight="false" hidden="false" ht="15" outlineLevel="0" r="45">
      <c r="B45" s="11" t="s">
        <v>6</v>
      </c>
      <c r="C45" s="9"/>
      <c r="D45" s="12" t="n">
        <v>48913.44</v>
      </c>
    </row>
    <row collapsed="false" customFormat="false" customHeight="false" hidden="false" ht="15" outlineLevel="0" r="46">
      <c r="B46" s="11" t="s">
        <v>10</v>
      </c>
      <c r="C46" s="9"/>
      <c r="D46" s="12" t="n">
        <v>46217.59</v>
      </c>
    </row>
    <row collapsed="false" customFormat="false" customHeight="false" hidden="false" ht="15" outlineLevel="0" r="47">
      <c r="B47" s="11" t="s">
        <v>11</v>
      </c>
      <c r="C47" s="9"/>
      <c r="D47" s="12" t="n">
        <v>3834</v>
      </c>
    </row>
    <row collapsed="false" customFormat="false" customHeight="true" hidden="false" ht="6" outlineLevel="0" r="48">
      <c r="B48" s="13"/>
      <c r="C48" s="13"/>
      <c r="D48" s="14"/>
    </row>
    <row collapsed="false" customFormat="true" customHeight="true" hidden="false" ht="15.65" outlineLevel="0" r="49" s="15">
      <c r="B49" s="8" t="s">
        <v>28</v>
      </c>
      <c r="C49" s="16"/>
      <c r="D49" s="17" t="n">
        <f aca="false">D5+D8+D14+D20+D23+D26+D30+D34+D40+D44</f>
        <v>1030291.93</v>
      </c>
    </row>
    <row collapsed="false" customFormat="true" customHeight="true" hidden="false" ht="15.65" outlineLevel="0" r="50" s="15">
      <c r="B50" s="8"/>
      <c r="C50" s="16"/>
      <c r="D50" s="18"/>
    </row>
    <row collapsed="false" customFormat="true" customHeight="true" hidden="false" ht="15.65" outlineLevel="0" r="51" s="15">
      <c r="B51" s="8"/>
      <c r="C51" s="16"/>
      <c r="D51" s="18"/>
    </row>
    <row collapsed="false" customFormat="false" customHeight="false" hidden="false" ht="14.05" outlineLevel="0" r="52">
      <c r="B52" s="2" t="s">
        <v>0</v>
      </c>
      <c r="C52" s="19"/>
      <c r="D52" s="19"/>
    </row>
    <row collapsed="false" customFormat="false" customHeight="false" hidden="false" ht="14.05" outlineLevel="0" r="54">
      <c r="B54" s="4" t="s">
        <v>1</v>
      </c>
      <c r="C54" s="5" t="s">
        <v>2</v>
      </c>
      <c r="D54" s="6" t="s">
        <v>3</v>
      </c>
    </row>
    <row collapsed="false" customFormat="true" customHeight="false" hidden="false" ht="15" outlineLevel="0" r="55" s="7">
      <c r="B55" s="8" t="s">
        <v>29</v>
      </c>
      <c r="C55" s="9" t="s">
        <v>30</v>
      </c>
      <c r="D55" s="10" t="n">
        <f aca="false">+D56+D57</f>
        <v>2457.81</v>
      </c>
    </row>
    <row collapsed="false" customFormat="false" customHeight="false" hidden="false" ht="15" outlineLevel="0" r="56">
      <c r="B56" s="11" t="s">
        <v>9</v>
      </c>
      <c r="C56" s="9"/>
      <c r="D56" s="12" t="n">
        <v>2069.73</v>
      </c>
    </row>
    <row collapsed="false" customFormat="false" customHeight="false" hidden="false" ht="15" outlineLevel="0" r="57">
      <c r="B57" s="11" t="s">
        <v>10</v>
      </c>
      <c r="C57" s="9"/>
      <c r="D57" s="12" t="n">
        <v>388.08</v>
      </c>
    </row>
    <row collapsed="false" customFormat="false" customHeight="true" hidden="false" ht="6" outlineLevel="0" r="58">
      <c r="B58" s="13"/>
      <c r="C58" s="13"/>
      <c r="D58" s="14"/>
    </row>
    <row collapsed="false" customFormat="true" customHeight="false" hidden="false" ht="15" outlineLevel="0" r="59" s="7">
      <c r="B59" s="8" t="s">
        <v>31</v>
      </c>
      <c r="C59" s="9" t="s">
        <v>32</v>
      </c>
      <c r="D59" s="10" t="n">
        <f aca="false">+D60</f>
        <v>8981.15</v>
      </c>
    </row>
    <row collapsed="false" customFormat="false" customHeight="false" hidden="false" ht="15" outlineLevel="0" r="60">
      <c r="B60" s="11" t="s">
        <v>9</v>
      </c>
      <c r="C60" s="9"/>
      <c r="D60" s="12" t="n">
        <v>8981.15</v>
      </c>
    </row>
    <row collapsed="false" customFormat="false" customHeight="true" hidden="false" ht="6" outlineLevel="0" r="61">
      <c r="B61" s="13"/>
      <c r="C61" s="13"/>
      <c r="D61" s="14"/>
    </row>
    <row collapsed="false" customFormat="true" customHeight="false" hidden="false" ht="15" outlineLevel="0" r="62" s="7">
      <c r="B62" s="8" t="s">
        <v>33</v>
      </c>
      <c r="C62" s="9" t="s">
        <v>34</v>
      </c>
      <c r="D62" s="10" t="n">
        <f aca="false">D63+D64+D65+D66</f>
        <v>289827.72</v>
      </c>
    </row>
    <row collapsed="false" customFormat="false" customHeight="false" hidden="false" ht="15" outlineLevel="0" r="63">
      <c r="B63" s="11" t="s">
        <v>6</v>
      </c>
      <c r="C63" s="9"/>
      <c r="D63" s="12" t="n">
        <v>51706.36</v>
      </c>
    </row>
    <row collapsed="false" customFormat="false" customHeight="false" hidden="false" ht="15" outlineLevel="0" r="64">
      <c r="B64" s="11" t="s">
        <v>9</v>
      </c>
      <c r="C64" s="9"/>
      <c r="D64" s="12" t="n">
        <v>181729.34</v>
      </c>
    </row>
    <row collapsed="false" customFormat="false" customHeight="false" hidden="false" ht="15" outlineLevel="0" r="65">
      <c r="B65" s="11" t="s">
        <v>10</v>
      </c>
      <c r="C65" s="9"/>
      <c r="D65" s="12" t="n">
        <v>52901.22</v>
      </c>
    </row>
    <row collapsed="false" customFormat="false" customHeight="false" hidden="false" ht="15" outlineLevel="0" r="66">
      <c r="B66" s="11" t="s">
        <v>11</v>
      </c>
      <c r="C66" s="9"/>
      <c r="D66" s="12" t="n">
        <v>3490.8</v>
      </c>
    </row>
    <row collapsed="false" customFormat="false" customHeight="true" hidden="false" ht="6" outlineLevel="0" r="67">
      <c r="B67" s="13"/>
      <c r="C67" s="13"/>
      <c r="D67" s="14"/>
    </row>
    <row collapsed="false" customFormat="true" customHeight="false" hidden="false" ht="15" outlineLevel="0" r="68" s="7">
      <c r="B68" s="8" t="s">
        <v>35</v>
      </c>
      <c r="C68" s="9" t="s">
        <v>36</v>
      </c>
      <c r="D68" s="10" t="n">
        <f aca="false">+D69</f>
        <v>8262</v>
      </c>
    </row>
    <row collapsed="false" customFormat="false" customHeight="false" hidden="false" ht="15" outlineLevel="0" r="69">
      <c r="B69" s="11" t="s">
        <v>10</v>
      </c>
      <c r="C69" s="9"/>
      <c r="D69" s="12" t="n">
        <v>8262</v>
      </c>
    </row>
    <row collapsed="false" customFormat="false" customHeight="true" hidden="false" ht="6" outlineLevel="0" r="70">
      <c r="B70" s="13"/>
      <c r="C70" s="13"/>
      <c r="D70" s="14"/>
    </row>
    <row collapsed="false" customFormat="true" customHeight="false" hidden="false" ht="15" outlineLevel="0" r="71" s="7">
      <c r="B71" s="8" t="s">
        <v>37</v>
      </c>
      <c r="C71" s="9" t="s">
        <v>38</v>
      </c>
      <c r="D71" s="10" t="n">
        <f aca="false">D72+D73+D74</f>
        <v>108239.76</v>
      </c>
    </row>
    <row collapsed="false" customFormat="false" customHeight="false" hidden="false" ht="15" outlineLevel="0" r="72">
      <c r="B72" s="11" t="s">
        <v>6</v>
      </c>
      <c r="C72" s="9"/>
      <c r="D72" s="12" t="n">
        <v>37744.67</v>
      </c>
    </row>
    <row collapsed="false" customFormat="false" customHeight="false" hidden="false" ht="15" outlineLevel="0" r="73">
      <c r="B73" s="11" t="s">
        <v>9</v>
      </c>
      <c r="C73" s="9"/>
      <c r="D73" s="12" t="n">
        <v>57758.14</v>
      </c>
    </row>
    <row collapsed="false" customFormat="false" customHeight="false" hidden="false" ht="15" outlineLevel="0" r="74">
      <c r="B74" s="11" t="s">
        <v>10</v>
      </c>
      <c r="C74" s="9"/>
      <c r="D74" s="12" t="n">
        <v>12736.95</v>
      </c>
    </row>
    <row collapsed="false" customFormat="false" customHeight="true" hidden="false" ht="6" outlineLevel="0" r="75">
      <c r="B75" s="13"/>
      <c r="C75" s="13"/>
      <c r="D75" s="14"/>
    </row>
    <row collapsed="false" customFormat="false" customHeight="false" hidden="false" ht="14.05" outlineLevel="0" r="76">
      <c r="B76" s="8" t="s">
        <v>39</v>
      </c>
      <c r="C76" s="8"/>
      <c r="D76" s="10" t="n">
        <f aca="false">D55+D59+D62+D68+D71</f>
        <v>417768.44</v>
      </c>
    </row>
  </sheetData>
  <mergeCells count="15">
    <mergeCell ref="C5:C6"/>
    <mergeCell ref="C8:C12"/>
    <mergeCell ref="C14:C18"/>
    <mergeCell ref="C20:C21"/>
    <mergeCell ref="C23:C24"/>
    <mergeCell ref="C26:C28"/>
    <mergeCell ref="C30:C32"/>
    <mergeCell ref="C34:C38"/>
    <mergeCell ref="C40:C42"/>
    <mergeCell ref="C44:C47"/>
    <mergeCell ref="C55:C57"/>
    <mergeCell ref="C59:C60"/>
    <mergeCell ref="C62:C66"/>
    <mergeCell ref="C68:C69"/>
    <mergeCell ref="C71:C74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E164"/>
  <sheetViews>
    <sheetView colorId="64" defaultGridColor="true" rightToLeft="false" showFormulas="false" showGridLines="false" showOutlineSymbols="true" showRowColHeaders="true" showZeros="true" tabSelected="false" topLeftCell="A1" view="normal" windowProtection="false" workbookViewId="0" zoomScale="80" zoomScaleNormal="80" zoomScalePageLayoutView="100">
      <selection activeCell="D2" activeCellId="0" pane="topLeft" sqref="D2"/>
    </sheetView>
  </sheetViews>
  <sheetFormatPr defaultRowHeight="15"/>
  <cols>
    <col collapsed="false" hidden="false" max="1" min="1" style="0" width="10.6734693877551"/>
    <col collapsed="false" hidden="false" max="2" min="2" style="0" width="19.4183673469388"/>
    <col collapsed="false" hidden="false" max="3" min="3" style="0" width="45.8622448979592"/>
    <col collapsed="false" hidden="false" max="4" min="4" style="0" width="31.0051020408163"/>
    <col collapsed="false" hidden="false" max="5" min="5" style="1" width="17.5765306122449"/>
    <col collapsed="false" hidden="false" max="1025" min="6" style="0" width="10.6734693877551"/>
  </cols>
  <sheetData>
    <row collapsed="false" customFormat="false" customHeight="false" hidden="false" ht="15" outlineLevel="0" r="1">
      <c r="E1" s="0"/>
    </row>
    <row collapsed="false" customFormat="false" customHeight="false" hidden="false" ht="15" outlineLevel="0" r="2">
      <c r="B2" s="7" t="s">
        <v>40</v>
      </c>
      <c r="E2" s="0"/>
    </row>
    <row collapsed="false" customFormat="false" customHeight="false" hidden="false" ht="15" outlineLevel="0" r="4">
      <c r="C4" s="4" t="s">
        <v>41</v>
      </c>
      <c r="D4" s="4"/>
      <c r="E4" s="6" t="s">
        <v>9</v>
      </c>
    </row>
    <row collapsed="false" customFormat="false" customHeight="false" hidden="false" ht="15" outlineLevel="0" r="6">
      <c r="C6" s="4" t="s">
        <v>42</v>
      </c>
      <c r="D6" s="5" t="s">
        <v>43</v>
      </c>
      <c r="E6" s="6" t="s">
        <v>3</v>
      </c>
    </row>
    <row collapsed="false" customFormat="false" customHeight="false" hidden="false" ht="15" outlineLevel="0" r="7">
      <c r="B7" s="7" t="s">
        <v>44</v>
      </c>
      <c r="C7" s="8" t="s">
        <v>45</v>
      </c>
      <c r="D7" s="8"/>
      <c r="E7" s="10" t="n">
        <f aca="false">SUM(E8:E18)</f>
        <v>512705.37</v>
      </c>
    </row>
    <row collapsed="false" customFormat="false" customHeight="false" hidden="false" ht="15" outlineLevel="0" r="8">
      <c r="C8" s="20" t="s">
        <v>46</v>
      </c>
      <c r="D8" s="21" t="s">
        <v>47</v>
      </c>
      <c r="E8" s="22" t="n">
        <v>27360.34</v>
      </c>
    </row>
    <row collapsed="false" customFormat="false" customHeight="false" hidden="false" ht="15" outlineLevel="0" r="9">
      <c r="C9" s="20" t="s">
        <v>48</v>
      </c>
      <c r="D9" s="21" t="s">
        <v>49</v>
      </c>
      <c r="E9" s="22" t="n">
        <v>15338.21</v>
      </c>
    </row>
    <row collapsed="false" customFormat="false" customHeight="false" hidden="false" ht="15" outlineLevel="0" r="10">
      <c r="B10" s="20" t="s">
        <v>50</v>
      </c>
      <c r="C10" s="20" t="s">
        <v>51</v>
      </c>
      <c r="D10" s="21" t="s">
        <v>52</v>
      </c>
      <c r="E10" s="22" t="n">
        <v>108891.03</v>
      </c>
    </row>
    <row collapsed="false" customFormat="false" customHeight="false" hidden="false" ht="15" outlineLevel="0" r="11">
      <c r="B11" s="7"/>
      <c r="C11" s="23" t="s">
        <v>53</v>
      </c>
      <c r="D11" s="24" t="s">
        <v>54</v>
      </c>
      <c r="E11" s="25" t="n">
        <v>124622.25</v>
      </c>
    </row>
    <row collapsed="false" customFormat="false" customHeight="false" hidden="false" ht="15" outlineLevel="0" r="12">
      <c r="B12" s="23" t="s">
        <v>55</v>
      </c>
      <c r="C12" s="23" t="s">
        <v>56</v>
      </c>
      <c r="D12" s="24" t="s">
        <v>57</v>
      </c>
      <c r="E12" s="25" t="n">
        <v>67539.62</v>
      </c>
    </row>
    <row collapsed="false" customFormat="false" customHeight="false" hidden="false" ht="15" outlineLevel="0" r="13">
      <c r="B13" s="7"/>
      <c r="C13" s="26" t="s">
        <v>58</v>
      </c>
      <c r="D13" s="27" t="s">
        <v>59</v>
      </c>
      <c r="E13" s="28" t="n">
        <v>27827.28</v>
      </c>
    </row>
    <row collapsed="false" customFormat="false" customHeight="false" hidden="false" ht="15" outlineLevel="0" r="14">
      <c r="B14" s="7"/>
      <c r="C14" s="26" t="s">
        <v>60</v>
      </c>
      <c r="D14" s="27" t="s">
        <v>59</v>
      </c>
      <c r="E14" s="28" t="n">
        <v>27827.28</v>
      </c>
    </row>
    <row collapsed="false" customFormat="false" customHeight="false" hidden="false" ht="15" outlineLevel="0" r="15">
      <c r="B15" s="26" t="s">
        <v>61</v>
      </c>
      <c r="C15" s="26" t="s">
        <v>62</v>
      </c>
      <c r="D15" s="27" t="s">
        <v>63</v>
      </c>
      <c r="E15" s="28" t="n">
        <v>11656.32</v>
      </c>
    </row>
    <row collapsed="false" customFormat="false" customHeight="false" hidden="false" ht="15" outlineLevel="0" r="16">
      <c r="B16" s="7"/>
      <c r="C16" s="29" t="s">
        <v>64</v>
      </c>
      <c r="D16" s="30" t="s">
        <v>65</v>
      </c>
      <c r="E16" s="31" t="n">
        <v>34625.5</v>
      </c>
    </row>
    <row collapsed="false" customFormat="false" customHeight="false" hidden="false" ht="15" outlineLevel="0" r="17">
      <c r="B17" s="7"/>
      <c r="C17" s="32" t="s">
        <v>66</v>
      </c>
      <c r="D17" s="33" t="s">
        <v>67</v>
      </c>
      <c r="E17" s="34" t="n">
        <v>43687.11</v>
      </c>
    </row>
    <row collapsed="false" customFormat="false" customHeight="false" hidden="false" ht="15" outlineLevel="0" r="18">
      <c r="B18" s="7"/>
      <c r="C18" s="35" t="s">
        <v>68</v>
      </c>
      <c r="D18" s="36" t="s">
        <v>69</v>
      </c>
      <c r="E18" s="37" t="n">
        <v>23330.43</v>
      </c>
    </row>
    <row collapsed="false" customFormat="false" customHeight="false" hidden="false" ht="15" outlineLevel="0" r="19">
      <c r="B19" s="7"/>
      <c r="C19" s="8" t="s">
        <v>70</v>
      </c>
      <c r="D19" s="8"/>
      <c r="E19" s="10" t="n">
        <f aca="false">SUM(E20:E22)</f>
        <v>29935.16</v>
      </c>
    </row>
    <row collapsed="false" customFormat="false" customHeight="false" hidden="false" ht="15" outlineLevel="0" r="20">
      <c r="B20" s="26" t="s">
        <v>61</v>
      </c>
      <c r="C20" s="26" t="s">
        <v>71</v>
      </c>
      <c r="D20" s="27" t="s">
        <v>72</v>
      </c>
      <c r="E20" s="28" t="n">
        <v>12074.4</v>
      </c>
    </row>
    <row collapsed="false" customFormat="false" customHeight="false" hidden="false" ht="15" outlineLevel="0" r="21">
      <c r="B21" s="23" t="s">
        <v>55</v>
      </c>
      <c r="C21" s="23" t="s">
        <v>73</v>
      </c>
      <c r="D21" s="24" t="s">
        <v>74</v>
      </c>
      <c r="E21" s="25" t="n">
        <v>6610.56</v>
      </c>
    </row>
    <row collapsed="false" customFormat="false" customHeight="false" hidden="false" ht="15" outlineLevel="0" r="22">
      <c r="B22" s="38"/>
      <c r="C22" s="38" t="s">
        <v>75</v>
      </c>
      <c r="D22" s="39" t="s">
        <v>76</v>
      </c>
      <c r="E22" s="12" t="n">
        <v>11250.2</v>
      </c>
    </row>
    <row collapsed="false" customFormat="false" customHeight="false" hidden="false" ht="15" outlineLevel="0" r="23">
      <c r="B23" s="7"/>
      <c r="C23" s="8" t="s">
        <v>77</v>
      </c>
      <c r="D23" s="8"/>
      <c r="E23" s="10" t="n">
        <f aca="false">SUM(E24:E53)</f>
        <v>36971.13</v>
      </c>
    </row>
    <row collapsed="false" customFormat="false" customHeight="false" hidden="false" ht="15" outlineLevel="0" r="24">
      <c r="B24" s="7"/>
      <c r="C24" s="38" t="s">
        <v>78</v>
      </c>
      <c r="D24" s="39" t="s">
        <v>79</v>
      </c>
      <c r="E24" s="12" t="n">
        <v>1757.6</v>
      </c>
    </row>
    <row collapsed="false" customFormat="false" customHeight="false" hidden="false" ht="15" outlineLevel="0" r="25">
      <c r="B25" s="7"/>
      <c r="C25" s="38" t="s">
        <v>80</v>
      </c>
      <c r="D25" s="39" t="s">
        <v>81</v>
      </c>
      <c r="E25" s="12" t="n">
        <v>1560</v>
      </c>
    </row>
    <row collapsed="false" customFormat="false" customHeight="false" hidden="false" ht="15" outlineLevel="0" r="26">
      <c r="B26" s="7"/>
      <c r="C26" s="38" t="s">
        <v>82</v>
      </c>
      <c r="D26" s="39" t="s">
        <v>83</v>
      </c>
      <c r="E26" s="12" t="n">
        <v>2242.5</v>
      </c>
    </row>
    <row collapsed="false" customFormat="false" customHeight="false" hidden="false" ht="15" outlineLevel="0" r="27">
      <c r="B27" s="7"/>
      <c r="C27" s="38" t="s">
        <v>84</v>
      </c>
      <c r="D27" s="39" t="s">
        <v>85</v>
      </c>
      <c r="E27" s="12" t="n">
        <v>499.98</v>
      </c>
    </row>
    <row collapsed="false" customFormat="false" customHeight="false" hidden="false" ht="15" outlineLevel="0" r="28">
      <c r="B28" s="7"/>
      <c r="C28" s="38" t="s">
        <v>86</v>
      </c>
      <c r="D28" s="39" t="s">
        <v>87</v>
      </c>
      <c r="E28" s="12" t="n">
        <v>416</v>
      </c>
    </row>
    <row collapsed="false" customFormat="false" customHeight="false" hidden="false" ht="15" outlineLevel="0" r="29">
      <c r="B29" s="7"/>
      <c r="C29" s="38" t="s">
        <v>88</v>
      </c>
      <c r="D29" s="39" t="s">
        <v>89</v>
      </c>
      <c r="E29" s="12" t="n">
        <v>572</v>
      </c>
    </row>
    <row collapsed="false" customFormat="false" customHeight="false" hidden="false" ht="15" outlineLevel="0" r="30">
      <c r="B30" s="7"/>
      <c r="C30" s="38" t="s">
        <v>90</v>
      </c>
      <c r="D30" s="39" t="s">
        <v>91</v>
      </c>
      <c r="E30" s="12" t="n">
        <v>910</v>
      </c>
    </row>
    <row collapsed="false" customFormat="false" customHeight="false" hidden="false" ht="15" outlineLevel="0" r="31">
      <c r="B31" s="7"/>
      <c r="C31" s="38" t="s">
        <v>92</v>
      </c>
      <c r="D31" s="39" t="s">
        <v>93</v>
      </c>
      <c r="E31" s="12" t="n">
        <v>1500</v>
      </c>
    </row>
    <row collapsed="false" customFormat="false" customHeight="false" hidden="false" ht="15" outlineLevel="0" r="32">
      <c r="B32" s="7"/>
      <c r="C32" s="38" t="s">
        <v>94</v>
      </c>
      <c r="D32" s="39" t="s">
        <v>95</v>
      </c>
      <c r="E32" s="12" t="n">
        <v>1664</v>
      </c>
    </row>
    <row collapsed="false" customFormat="false" customHeight="false" hidden="false" ht="15" outlineLevel="0" r="33">
      <c r="B33" s="7"/>
      <c r="C33" s="38" t="s">
        <v>96</v>
      </c>
      <c r="D33" s="39" t="s">
        <v>97</v>
      </c>
      <c r="E33" s="12" t="n">
        <v>1014</v>
      </c>
    </row>
    <row collapsed="false" customFormat="false" customHeight="false" hidden="false" ht="15" outlineLevel="0" r="34">
      <c r="B34" s="7"/>
      <c r="C34" s="38" t="s">
        <v>98</v>
      </c>
      <c r="D34" s="39" t="s">
        <v>99</v>
      </c>
      <c r="E34" s="12" t="n">
        <v>1352</v>
      </c>
    </row>
    <row collapsed="false" customFormat="false" customHeight="false" hidden="false" ht="15" outlineLevel="0" r="35">
      <c r="B35" s="7"/>
      <c r="C35" s="32" t="s">
        <v>100</v>
      </c>
      <c r="D35" s="33" t="s">
        <v>67</v>
      </c>
      <c r="E35" s="34" t="n">
        <v>1220.58</v>
      </c>
    </row>
    <row collapsed="false" customFormat="false" customHeight="false" hidden="false" ht="15" outlineLevel="0" r="36">
      <c r="B36" s="7"/>
      <c r="C36" s="32" t="s">
        <v>101</v>
      </c>
      <c r="D36" s="33" t="s">
        <v>102</v>
      </c>
      <c r="E36" s="34" t="n">
        <v>2034.24</v>
      </c>
    </row>
    <row collapsed="false" customFormat="false" customHeight="false" hidden="false" ht="15" outlineLevel="0" r="37">
      <c r="B37" s="7"/>
      <c r="C37" s="32" t="s">
        <v>103</v>
      </c>
      <c r="D37" s="33" t="s">
        <v>102</v>
      </c>
      <c r="E37" s="34" t="n">
        <v>2034.24</v>
      </c>
    </row>
    <row collapsed="false" customFormat="false" customHeight="false" hidden="false" ht="15" outlineLevel="0" r="38">
      <c r="B38" s="7"/>
      <c r="C38" s="32" t="s">
        <v>104</v>
      </c>
      <c r="D38" s="33" t="s">
        <v>102</v>
      </c>
      <c r="E38" s="34" t="n">
        <v>2034.24</v>
      </c>
    </row>
    <row collapsed="false" customFormat="false" customHeight="false" hidden="false" ht="15" outlineLevel="0" r="39">
      <c r="B39" s="7"/>
      <c r="C39" s="32" t="s">
        <v>105</v>
      </c>
      <c r="D39" s="33" t="s">
        <v>102</v>
      </c>
      <c r="E39" s="34" t="n">
        <v>2034.24</v>
      </c>
    </row>
    <row collapsed="false" customFormat="false" customHeight="false" hidden="false" ht="15" outlineLevel="0" r="40">
      <c r="B40" s="7"/>
      <c r="C40" s="32" t="s">
        <v>106</v>
      </c>
      <c r="D40" s="33" t="s">
        <v>102</v>
      </c>
      <c r="E40" s="34" t="n">
        <v>2034.24</v>
      </c>
    </row>
    <row collapsed="false" customFormat="false" customHeight="false" hidden="false" ht="15" outlineLevel="0" r="41">
      <c r="B41" s="7"/>
      <c r="C41" s="32" t="s">
        <v>107</v>
      </c>
      <c r="D41" s="33" t="s">
        <v>67</v>
      </c>
      <c r="E41" s="34" t="n">
        <v>2034.24</v>
      </c>
    </row>
    <row collapsed="false" customFormat="false" customHeight="false" hidden="false" ht="15" outlineLevel="0" r="42">
      <c r="B42" s="40" t="s">
        <v>108</v>
      </c>
      <c r="C42" s="32" t="s">
        <v>109</v>
      </c>
      <c r="D42" s="33" t="s">
        <v>102</v>
      </c>
      <c r="E42" s="34" t="n">
        <v>4068.48</v>
      </c>
    </row>
    <row collapsed="false" customFormat="false" customHeight="false" hidden="false" ht="15" outlineLevel="0" r="43">
      <c r="B43" s="41"/>
      <c r="C43" s="38" t="s">
        <v>110</v>
      </c>
      <c r="D43" s="39" t="s">
        <v>111</v>
      </c>
      <c r="E43" s="12" t="n">
        <v>491.89</v>
      </c>
    </row>
    <row collapsed="false" customFormat="false" customHeight="false" hidden="false" ht="15" outlineLevel="0" r="44">
      <c r="B44" s="41"/>
      <c r="C44" s="38" t="s">
        <v>112</v>
      </c>
      <c r="D44" s="39" t="s">
        <v>113</v>
      </c>
      <c r="E44" s="12" t="n">
        <v>936</v>
      </c>
    </row>
    <row collapsed="false" customFormat="false" customHeight="false" hidden="false" ht="15" outlineLevel="0" r="45">
      <c r="B45" s="41"/>
      <c r="C45" s="38" t="s">
        <v>114</v>
      </c>
      <c r="D45" s="39" t="s">
        <v>115</v>
      </c>
      <c r="E45" s="12" t="n">
        <v>455</v>
      </c>
    </row>
    <row collapsed="false" customFormat="false" customHeight="false" hidden="false" ht="15" outlineLevel="0" r="46">
      <c r="B46" s="41"/>
      <c r="C46" s="38" t="s">
        <v>116</v>
      </c>
      <c r="D46" s="39" t="s">
        <v>117</v>
      </c>
      <c r="E46" s="12" t="n">
        <v>331.24</v>
      </c>
    </row>
    <row collapsed="false" customFormat="false" customHeight="false" hidden="false" ht="15" outlineLevel="0" r="47">
      <c r="B47" s="41"/>
      <c r="C47" s="38" t="s">
        <v>118</v>
      </c>
      <c r="D47" s="39" t="s">
        <v>119</v>
      </c>
      <c r="E47" s="12" t="n">
        <v>499.98</v>
      </c>
    </row>
    <row collapsed="false" customFormat="false" customHeight="false" hidden="false" ht="15" outlineLevel="0" r="48">
      <c r="B48" s="41"/>
      <c r="C48" s="38" t="s">
        <v>120</v>
      </c>
      <c r="D48" s="39" t="s">
        <v>121</v>
      </c>
      <c r="E48" s="12" t="n">
        <v>780</v>
      </c>
    </row>
    <row collapsed="false" customFormat="false" customHeight="false" hidden="false" ht="15" outlineLevel="0" r="49">
      <c r="B49" s="41"/>
      <c r="C49" s="38" t="s">
        <v>122</v>
      </c>
      <c r="D49" s="39" t="s">
        <v>123</v>
      </c>
      <c r="E49" s="12" t="n">
        <v>499.98</v>
      </c>
    </row>
    <row collapsed="false" customFormat="false" customHeight="false" hidden="false" ht="15" outlineLevel="0" r="50">
      <c r="B50" s="41"/>
      <c r="C50" s="38" t="s">
        <v>124</v>
      </c>
      <c r="D50" s="39" t="s">
        <v>125</v>
      </c>
      <c r="E50" s="12" t="n">
        <v>499.98</v>
      </c>
    </row>
    <row collapsed="false" customFormat="false" customHeight="false" hidden="false" ht="15" outlineLevel="0" r="51">
      <c r="B51" s="41"/>
      <c r="C51" s="38" t="s">
        <v>126</v>
      </c>
      <c r="D51" s="39" t="s">
        <v>127</v>
      </c>
      <c r="E51" s="12" t="n">
        <v>494</v>
      </c>
    </row>
    <row collapsed="false" customFormat="false" customHeight="false" hidden="false" ht="15" outlineLevel="0" r="52">
      <c r="B52" s="41"/>
      <c r="C52" s="38" t="s">
        <v>128</v>
      </c>
      <c r="D52" s="39" t="s">
        <v>129</v>
      </c>
      <c r="E52" s="12" t="n">
        <v>499.98</v>
      </c>
    </row>
    <row collapsed="false" customFormat="false" customHeight="false" hidden="false" ht="15" outlineLevel="0" r="53">
      <c r="B53" s="41"/>
      <c r="C53" s="38" t="s">
        <v>130</v>
      </c>
      <c r="D53" s="39" t="s">
        <v>131</v>
      </c>
      <c r="E53" s="12" t="n">
        <v>500.5</v>
      </c>
    </row>
    <row collapsed="false" customFormat="false" customHeight="false" hidden="false" ht="15" outlineLevel="0" r="54">
      <c r="B54" s="7"/>
      <c r="C54" s="38"/>
      <c r="D54" s="38"/>
      <c r="E54" s="12"/>
    </row>
    <row collapsed="false" customFormat="false" customHeight="false" hidden="false" ht="15" outlineLevel="0" r="55">
      <c r="B55" s="7"/>
      <c r="C55" s="8" t="s">
        <v>132</v>
      </c>
      <c r="D55" s="8"/>
      <c r="E55" s="10" t="n">
        <f aca="false">E7+E19+E23</f>
        <v>579611.66</v>
      </c>
    </row>
    <row collapsed="false" customFormat="false" customHeight="false" hidden="false" ht="15" outlineLevel="0" r="59">
      <c r="C59" s="4" t="s">
        <v>41</v>
      </c>
      <c r="D59" s="4"/>
      <c r="E59" s="6" t="s">
        <v>10</v>
      </c>
    </row>
    <row collapsed="false" customFormat="false" customHeight="false" hidden="false" ht="15" outlineLevel="0" r="61">
      <c r="C61" s="4" t="s">
        <v>42</v>
      </c>
      <c r="D61" s="5" t="s">
        <v>43</v>
      </c>
      <c r="E61" s="6" t="s">
        <v>3</v>
      </c>
    </row>
    <row collapsed="false" customFormat="false" customHeight="false" hidden="false" ht="15" outlineLevel="0" r="62">
      <c r="B62" s="7"/>
      <c r="C62" s="8" t="s">
        <v>45</v>
      </c>
      <c r="D62" s="8"/>
      <c r="E62" s="10" t="n">
        <f aca="false">SUM(E63:E73)</f>
        <v>103635.72</v>
      </c>
    </row>
    <row collapsed="false" customFormat="false" customHeight="false" hidden="false" ht="15" outlineLevel="0" r="63">
      <c r="C63" s="26" t="s">
        <v>133</v>
      </c>
      <c r="D63" s="27" t="s">
        <v>65</v>
      </c>
      <c r="E63" s="28" t="n">
        <v>85138.56</v>
      </c>
    </row>
    <row collapsed="false" customFormat="false" customHeight="false" hidden="false" ht="15" outlineLevel="0" r="64">
      <c r="C64" s="26" t="s">
        <v>134</v>
      </c>
      <c r="D64" s="27" t="s">
        <v>65</v>
      </c>
      <c r="E64" s="28" t="n">
        <v>3564</v>
      </c>
    </row>
    <row collapsed="false" customFormat="false" customHeight="false" hidden="false" ht="15" outlineLevel="0" r="65">
      <c r="C65" s="26" t="s">
        <v>135</v>
      </c>
      <c r="D65" s="27" t="s">
        <v>65</v>
      </c>
      <c r="E65" s="28" t="n">
        <v>2023.92</v>
      </c>
    </row>
    <row collapsed="false" customFormat="false" customHeight="false" hidden="false" ht="15" outlineLevel="0" r="66">
      <c r="C66" s="26" t="s">
        <v>136</v>
      </c>
      <c r="D66" s="27" t="s">
        <v>137</v>
      </c>
      <c r="E66" s="28" t="n">
        <v>1804.68</v>
      </c>
    </row>
    <row collapsed="false" customFormat="false" customHeight="false" hidden="false" ht="15" outlineLevel="0" r="67">
      <c r="C67" s="26" t="s">
        <v>138</v>
      </c>
      <c r="D67" s="27" t="s">
        <v>65</v>
      </c>
      <c r="E67" s="28" t="n">
        <v>4787.28</v>
      </c>
    </row>
    <row collapsed="false" customFormat="false" customHeight="false" hidden="false" ht="15" outlineLevel="0" r="68">
      <c r="C68" s="26" t="s">
        <v>139</v>
      </c>
      <c r="D68" s="27" t="s">
        <v>65</v>
      </c>
      <c r="E68" s="28" t="n">
        <v>1124.28</v>
      </c>
    </row>
    <row collapsed="false" customFormat="false" customHeight="false" hidden="false" ht="15" outlineLevel="0" r="69">
      <c r="C69" s="26" t="s">
        <v>140</v>
      </c>
      <c r="D69" s="27" t="s">
        <v>137</v>
      </c>
      <c r="E69" s="28" t="n">
        <v>924.12</v>
      </c>
    </row>
    <row collapsed="false" customFormat="false" customHeight="false" hidden="false" ht="15" outlineLevel="0" r="70">
      <c r="C70" s="26" t="s">
        <v>141</v>
      </c>
      <c r="D70" s="27" t="s">
        <v>65</v>
      </c>
      <c r="E70" s="28" t="n">
        <v>2455.92</v>
      </c>
    </row>
    <row collapsed="false" customFormat="false" customHeight="false" hidden="false" ht="15" outlineLevel="0" r="71">
      <c r="C71" s="26" t="s">
        <v>142</v>
      </c>
      <c r="D71" s="27" t="s">
        <v>65</v>
      </c>
      <c r="E71" s="28" t="n">
        <v>518.4</v>
      </c>
    </row>
    <row collapsed="false" customFormat="false" customHeight="false" hidden="false" ht="15" outlineLevel="0" r="72">
      <c r="C72" s="26" t="s">
        <v>143</v>
      </c>
      <c r="D72" s="27" t="s">
        <v>137</v>
      </c>
      <c r="E72" s="28" t="n">
        <v>388.08</v>
      </c>
    </row>
    <row collapsed="false" customFormat="false" customHeight="false" hidden="false" ht="15" outlineLevel="0" r="73">
      <c r="B73" s="26" t="s">
        <v>144</v>
      </c>
      <c r="C73" s="26" t="s">
        <v>145</v>
      </c>
      <c r="D73" s="27" t="s">
        <v>65</v>
      </c>
      <c r="E73" s="28" t="n">
        <v>906.48</v>
      </c>
    </row>
    <row collapsed="false" customFormat="false" customHeight="false" hidden="false" ht="15" outlineLevel="0" r="74">
      <c r="C74" s="8" t="s">
        <v>70</v>
      </c>
      <c r="D74" s="8"/>
      <c r="E74" s="10" t="n">
        <f aca="false">SUM(E75:E86)</f>
        <v>154274.61</v>
      </c>
    </row>
    <row collapsed="false" customFormat="false" customHeight="false" hidden="false" ht="15" outlineLevel="0" r="75">
      <c r="C75" s="29" t="s">
        <v>146</v>
      </c>
      <c r="D75" s="30" t="s">
        <v>147</v>
      </c>
      <c r="E75" s="31" t="n">
        <v>74188.58</v>
      </c>
    </row>
    <row collapsed="false" customFormat="false" customHeight="false" hidden="false" ht="15" outlineLevel="0" r="76">
      <c r="C76" s="29" t="s">
        <v>148</v>
      </c>
      <c r="D76" s="30" t="s">
        <v>147</v>
      </c>
      <c r="E76" s="31" t="n">
        <v>559.36</v>
      </c>
    </row>
    <row collapsed="false" customFormat="false" customHeight="false" hidden="false" ht="15" outlineLevel="0" r="77">
      <c r="C77" s="29" t="s">
        <v>149</v>
      </c>
      <c r="D77" s="30" t="s">
        <v>147</v>
      </c>
      <c r="E77" s="31" t="n">
        <v>374.33</v>
      </c>
    </row>
    <row collapsed="false" customFormat="false" customHeight="false" hidden="false" ht="15" outlineLevel="0" r="78">
      <c r="C78" s="29" t="s">
        <v>150</v>
      </c>
      <c r="D78" s="30" t="s">
        <v>147</v>
      </c>
      <c r="E78" s="31" t="n">
        <v>293.76</v>
      </c>
    </row>
    <row collapsed="false" customFormat="false" customHeight="false" hidden="false" ht="15" outlineLevel="0" r="79">
      <c r="B79" s="29" t="s">
        <v>151</v>
      </c>
      <c r="C79" s="29" t="s">
        <v>152</v>
      </c>
      <c r="D79" s="30" t="s">
        <v>147</v>
      </c>
      <c r="E79" s="31" t="n">
        <v>930.46</v>
      </c>
    </row>
    <row collapsed="false" customFormat="false" customHeight="false" hidden="false" ht="15" outlineLevel="0" r="80">
      <c r="C80" s="42" t="s">
        <v>153</v>
      </c>
      <c r="D80" s="43" t="s">
        <v>154</v>
      </c>
      <c r="E80" s="44" t="n">
        <v>49601.88</v>
      </c>
    </row>
    <row collapsed="false" customFormat="false" customHeight="false" hidden="false" ht="15" outlineLevel="0" r="81">
      <c r="C81" s="42" t="s">
        <v>155</v>
      </c>
      <c r="D81" s="43" t="s">
        <v>154</v>
      </c>
      <c r="E81" s="44" t="n">
        <v>6084.36</v>
      </c>
    </row>
    <row collapsed="false" customFormat="false" customHeight="false" hidden="false" ht="15" outlineLevel="0" r="82">
      <c r="C82" s="42" t="s">
        <v>156</v>
      </c>
      <c r="D82" s="43" t="s">
        <v>154</v>
      </c>
      <c r="E82" s="44" t="n">
        <v>5101.56</v>
      </c>
    </row>
    <row collapsed="false" customFormat="false" customHeight="false" hidden="false" ht="15" outlineLevel="0" r="83">
      <c r="C83" s="42" t="s">
        <v>157</v>
      </c>
      <c r="D83" s="43" t="s">
        <v>154</v>
      </c>
      <c r="E83" s="44" t="n">
        <v>15438.96</v>
      </c>
    </row>
    <row collapsed="false" customFormat="false" customHeight="false" hidden="false" ht="15" outlineLevel="0" r="84">
      <c r="C84" s="42" t="s">
        <v>158</v>
      </c>
      <c r="D84" s="43" t="s">
        <v>154</v>
      </c>
      <c r="E84" s="44" t="n">
        <v>318.24</v>
      </c>
    </row>
    <row collapsed="false" customFormat="false" customHeight="false" hidden="false" ht="15" outlineLevel="0" r="85">
      <c r="C85" s="42" t="s">
        <v>159</v>
      </c>
      <c r="D85" s="43" t="s">
        <v>154</v>
      </c>
      <c r="E85" s="44" t="n">
        <v>342.72</v>
      </c>
    </row>
    <row collapsed="false" customFormat="false" customHeight="false" hidden="false" ht="15" outlineLevel="0" r="86">
      <c r="B86" s="42" t="s">
        <v>160</v>
      </c>
      <c r="C86" s="42" t="s">
        <v>161</v>
      </c>
      <c r="D86" s="43" t="s">
        <v>154</v>
      </c>
      <c r="E86" s="44" t="n">
        <v>1040.4</v>
      </c>
    </row>
    <row collapsed="false" customFormat="false" customHeight="false" hidden="false" ht="15" outlineLevel="0" r="87">
      <c r="C87" s="8" t="s">
        <v>77</v>
      </c>
      <c r="D87" s="8"/>
      <c r="E87" s="10" t="n">
        <f aca="false">SUM(E88:E89)</f>
        <v>14622.84</v>
      </c>
    </row>
    <row collapsed="false" customFormat="false" customHeight="false" hidden="false" ht="15" outlineLevel="0" r="88">
      <c r="B88" s="45" t="s">
        <v>55</v>
      </c>
      <c r="C88" s="45" t="s">
        <v>162</v>
      </c>
      <c r="D88" s="46" t="s">
        <v>163</v>
      </c>
      <c r="E88" s="47" t="n">
        <v>13919.04</v>
      </c>
    </row>
    <row collapsed="false" customFormat="false" customHeight="false" hidden="false" ht="15" outlineLevel="0" r="89">
      <c r="B89" s="38"/>
      <c r="C89" s="38" t="s">
        <v>164</v>
      </c>
      <c r="D89" s="39" t="s">
        <v>117</v>
      </c>
      <c r="E89" s="12" t="n">
        <v>703.8</v>
      </c>
    </row>
    <row collapsed="false" customFormat="false" customHeight="false" hidden="false" ht="15" outlineLevel="0" r="90">
      <c r="B90" s="7"/>
      <c r="C90" s="38"/>
      <c r="D90" s="38"/>
      <c r="E90" s="12"/>
    </row>
    <row collapsed="false" customFormat="false" customHeight="false" hidden="false" ht="15" outlineLevel="0" r="91">
      <c r="B91" s="7"/>
      <c r="C91" s="8" t="s">
        <v>132</v>
      </c>
      <c r="D91" s="8"/>
      <c r="E91" s="10" t="n">
        <f aca="false">E62+E74+E87</f>
        <v>272533.17</v>
      </c>
    </row>
    <row collapsed="false" customFormat="false" customHeight="false" hidden="false" ht="15" outlineLevel="0" r="92">
      <c r="E92" s="12"/>
    </row>
    <row collapsed="false" customFormat="false" customHeight="false" hidden="false" ht="15" outlineLevel="0" r="93">
      <c r="E93" s="12"/>
    </row>
    <row collapsed="false" customFormat="false" customHeight="false" hidden="false" ht="15" outlineLevel="0" r="94">
      <c r="E94" s="12"/>
    </row>
    <row collapsed="false" customFormat="false" customHeight="false" hidden="false" ht="15" outlineLevel="0" r="95">
      <c r="C95" s="4" t="s">
        <v>41</v>
      </c>
      <c r="D95" s="4"/>
      <c r="E95" s="6" t="s">
        <v>6</v>
      </c>
    </row>
    <row collapsed="false" customFormat="false" customHeight="false" hidden="false" ht="15" outlineLevel="0" r="96">
      <c r="E96" s="0"/>
    </row>
    <row collapsed="false" customFormat="false" customHeight="false" hidden="false" ht="15" outlineLevel="0" r="97">
      <c r="C97" s="4" t="s">
        <v>42</v>
      </c>
      <c r="D97" s="5" t="s">
        <v>43</v>
      </c>
      <c r="E97" s="6" t="s">
        <v>3</v>
      </c>
    </row>
    <row collapsed="false" customFormat="false" customHeight="false" hidden="false" ht="15" outlineLevel="0" r="98">
      <c r="C98" s="8" t="s">
        <v>45</v>
      </c>
      <c r="D98" s="8"/>
      <c r="E98" s="10" t="n">
        <f aca="false">SUM(E99:E108)</f>
        <v>345823.31</v>
      </c>
    </row>
    <row collapsed="false" customFormat="false" customHeight="false" hidden="false" ht="15" outlineLevel="0" r="99">
      <c r="C99" s="20" t="s">
        <v>46</v>
      </c>
      <c r="D99" s="21" t="s">
        <v>49</v>
      </c>
      <c r="E99" s="22" t="n">
        <v>27669.92</v>
      </c>
    </row>
    <row collapsed="false" customFormat="false" customHeight="false" hidden="false" ht="15" outlineLevel="0" r="100">
      <c r="C100" s="20" t="s">
        <v>48</v>
      </c>
      <c r="D100" s="21" t="s">
        <v>49</v>
      </c>
      <c r="E100" s="22" t="n">
        <v>18550.5</v>
      </c>
    </row>
    <row collapsed="false" customFormat="false" customHeight="false" hidden="false" ht="15" outlineLevel="0" r="101">
      <c r="C101" s="20" t="s">
        <v>51</v>
      </c>
      <c r="D101" s="21" t="s">
        <v>49</v>
      </c>
      <c r="E101" s="22" t="n">
        <v>27227.5</v>
      </c>
    </row>
    <row collapsed="false" customFormat="false" customHeight="false" hidden="false" ht="15" outlineLevel="0" r="102">
      <c r="B102" s="20" t="s">
        <v>50</v>
      </c>
      <c r="C102" s="20" t="s">
        <v>51</v>
      </c>
      <c r="D102" s="21" t="s">
        <v>165</v>
      </c>
      <c r="E102" s="22" t="n">
        <v>32655.72</v>
      </c>
    </row>
    <row collapsed="false" customFormat="false" customHeight="false" hidden="false" ht="15" outlineLevel="0" r="103">
      <c r="B103" s="26" t="s">
        <v>61</v>
      </c>
      <c r="C103" s="26" t="s">
        <v>166</v>
      </c>
      <c r="D103" s="27" t="s">
        <v>72</v>
      </c>
      <c r="E103" s="28" t="n">
        <v>37397.97</v>
      </c>
    </row>
    <row collapsed="false" customFormat="false" customHeight="false" hidden="false" ht="15" outlineLevel="0" r="104">
      <c r="C104" s="0" t="s">
        <v>64</v>
      </c>
      <c r="D104" s="39" t="s">
        <v>167</v>
      </c>
      <c r="E104" s="12" t="n">
        <v>36022.56</v>
      </c>
    </row>
    <row collapsed="false" customFormat="false" customHeight="false" hidden="false" ht="15" outlineLevel="0" r="105">
      <c r="C105" s="0" t="s">
        <v>68</v>
      </c>
      <c r="D105" s="39" t="s">
        <v>69</v>
      </c>
      <c r="E105" s="12" t="n">
        <v>22486.74</v>
      </c>
    </row>
    <row collapsed="false" customFormat="false" customHeight="false" hidden="false" ht="15" outlineLevel="0" r="106">
      <c r="B106" s="7"/>
      <c r="C106" s="23" t="s">
        <v>53</v>
      </c>
      <c r="D106" s="24" t="s">
        <v>168</v>
      </c>
      <c r="E106" s="25" t="n">
        <v>74640.5</v>
      </c>
    </row>
    <row collapsed="false" customFormat="false" customHeight="false" hidden="false" ht="15" outlineLevel="0" r="107">
      <c r="B107" s="23" t="s">
        <v>55</v>
      </c>
      <c r="C107" s="23" t="s">
        <v>56</v>
      </c>
      <c r="D107" s="24" t="s">
        <v>169</v>
      </c>
      <c r="E107" s="25" t="n">
        <v>32459.52</v>
      </c>
    </row>
    <row collapsed="false" customFormat="false" customHeight="false" hidden="false" ht="15" outlineLevel="0" r="108">
      <c r="C108" s="0" t="s">
        <v>66</v>
      </c>
      <c r="D108" s="39" t="s">
        <v>170</v>
      </c>
      <c r="E108" s="12" t="n">
        <v>36712.38</v>
      </c>
    </row>
    <row collapsed="false" customFormat="false" customHeight="false" hidden="false" ht="15" outlineLevel="0" r="109">
      <c r="C109" s="8" t="s">
        <v>70</v>
      </c>
      <c r="D109" s="8"/>
      <c r="E109" s="10" t="n">
        <f aca="false">SUM(E110:E113)</f>
        <v>44332.06</v>
      </c>
    </row>
    <row collapsed="false" customFormat="false" customHeight="false" hidden="false" ht="15" outlineLevel="0" r="110">
      <c r="C110" s="0" t="s">
        <v>171</v>
      </c>
      <c r="D110" s="39" t="s">
        <v>172</v>
      </c>
      <c r="E110" s="12" t="n">
        <v>15185.49</v>
      </c>
    </row>
    <row collapsed="false" customFormat="false" customHeight="false" hidden="false" ht="15" outlineLevel="0" r="111">
      <c r="C111" s="0" t="s">
        <v>173</v>
      </c>
      <c r="D111" s="39" t="s">
        <v>174</v>
      </c>
      <c r="E111" s="12" t="n">
        <v>3949.99</v>
      </c>
    </row>
    <row collapsed="false" customFormat="false" customHeight="false" hidden="false" ht="15" outlineLevel="0" r="112">
      <c r="C112" s="0" t="s">
        <v>173</v>
      </c>
      <c r="D112" s="39" t="s">
        <v>175</v>
      </c>
      <c r="E112" s="12" t="n">
        <v>11600</v>
      </c>
    </row>
    <row collapsed="false" customFormat="false" customHeight="false" hidden="false" ht="15" outlineLevel="0" r="113">
      <c r="C113" s="0" t="s">
        <v>176</v>
      </c>
      <c r="D113" s="39" t="s">
        <v>177</v>
      </c>
      <c r="E113" s="12" t="n">
        <v>13596.58</v>
      </c>
    </row>
    <row collapsed="false" customFormat="false" customHeight="false" hidden="false" ht="15" outlineLevel="0" r="114">
      <c r="C114" s="8" t="s">
        <v>77</v>
      </c>
      <c r="D114" s="8"/>
      <c r="E114" s="10" t="n">
        <f aca="false">SUM(E115:E120)</f>
        <v>62802.01</v>
      </c>
    </row>
    <row collapsed="false" customFormat="false" customHeight="false" hidden="false" ht="15" outlineLevel="0" r="115">
      <c r="C115" s="0" t="s">
        <v>178</v>
      </c>
      <c r="D115" s="39" t="s">
        <v>76</v>
      </c>
      <c r="E115" s="12" t="n">
        <v>18661.2</v>
      </c>
    </row>
    <row collapsed="false" customFormat="false" customHeight="false" hidden="false" ht="15" outlineLevel="0" r="116">
      <c r="C116" s="0" t="s">
        <v>179</v>
      </c>
      <c r="D116" s="39" t="s">
        <v>167</v>
      </c>
      <c r="E116" s="12" t="n">
        <v>6929.24</v>
      </c>
    </row>
    <row collapsed="false" customFormat="false" customHeight="false" hidden="false" ht="15" outlineLevel="0" r="117">
      <c r="C117" s="26" t="s">
        <v>71</v>
      </c>
      <c r="D117" s="27" t="s">
        <v>72</v>
      </c>
      <c r="E117" s="28" t="n">
        <v>11135.77</v>
      </c>
    </row>
    <row collapsed="false" customFormat="false" customHeight="false" hidden="false" ht="15" outlineLevel="0" r="118">
      <c r="B118" s="26" t="s">
        <v>61</v>
      </c>
      <c r="C118" s="26" t="s">
        <v>180</v>
      </c>
      <c r="D118" s="27" t="s">
        <v>72</v>
      </c>
      <c r="E118" s="28" t="n">
        <v>7289.17</v>
      </c>
    </row>
    <row collapsed="false" customFormat="false" customHeight="false" hidden="false" ht="15" outlineLevel="0" r="119">
      <c r="C119" s="0" t="s">
        <v>181</v>
      </c>
      <c r="D119" s="39" t="s">
        <v>182</v>
      </c>
      <c r="E119" s="12" t="n">
        <v>14424.15</v>
      </c>
    </row>
    <row collapsed="false" customFormat="false" customHeight="false" hidden="false" ht="15" outlineLevel="0" r="120">
      <c r="C120" s="0" t="s">
        <v>82</v>
      </c>
      <c r="D120" s="39" t="s">
        <v>83</v>
      </c>
      <c r="E120" s="12" t="n">
        <v>4362.48</v>
      </c>
    </row>
    <row collapsed="false" customFormat="false" customHeight="false" hidden="false" ht="15" outlineLevel="0" r="121">
      <c r="C121" s="8" t="s">
        <v>183</v>
      </c>
      <c r="D121" s="8"/>
      <c r="E121" s="10" t="n">
        <f aca="false">SUM(E122:E146)</f>
        <v>100390.2</v>
      </c>
    </row>
    <row collapsed="false" customFormat="false" customHeight="false" hidden="false" ht="15" outlineLevel="0" r="122">
      <c r="C122" s="0" t="s">
        <v>184</v>
      </c>
      <c r="D122" s="39" t="s">
        <v>185</v>
      </c>
      <c r="E122" s="12" t="n">
        <v>5250</v>
      </c>
    </row>
    <row collapsed="false" customFormat="false" customHeight="false" hidden="false" ht="15" outlineLevel="0" r="123">
      <c r="C123" s="0" t="s">
        <v>186</v>
      </c>
      <c r="D123" s="39" t="s">
        <v>187</v>
      </c>
      <c r="E123" s="12" t="n">
        <v>4275.59</v>
      </c>
    </row>
    <row collapsed="false" customFormat="false" customHeight="false" hidden="false" ht="15" outlineLevel="0" r="124">
      <c r="C124" s="0" t="s">
        <v>186</v>
      </c>
      <c r="D124" s="39" t="s">
        <v>188</v>
      </c>
      <c r="E124" s="12" t="n">
        <v>1623.36</v>
      </c>
    </row>
    <row collapsed="false" customFormat="false" customHeight="false" hidden="false" ht="15" outlineLevel="0" r="125">
      <c r="C125" s="0" t="s">
        <v>189</v>
      </c>
      <c r="D125" s="39" t="s">
        <v>190</v>
      </c>
      <c r="E125" s="12" t="n">
        <v>7700.01</v>
      </c>
    </row>
    <row collapsed="false" customFormat="false" customHeight="false" hidden="false" ht="15" outlineLevel="0" r="126">
      <c r="C126" s="0" t="s">
        <v>191</v>
      </c>
      <c r="D126" s="39" t="s">
        <v>192</v>
      </c>
      <c r="E126" s="12" t="n">
        <v>1099.99</v>
      </c>
    </row>
    <row collapsed="false" customFormat="false" customHeight="false" hidden="false" ht="15" outlineLevel="0" r="127">
      <c r="C127" s="0" t="s">
        <v>191</v>
      </c>
      <c r="D127" s="39" t="s">
        <v>193</v>
      </c>
      <c r="E127" s="12" t="n">
        <v>2640</v>
      </c>
    </row>
    <row collapsed="false" customFormat="false" customHeight="false" hidden="false" ht="15" outlineLevel="0" r="128">
      <c r="C128" s="0" t="s">
        <v>194</v>
      </c>
      <c r="D128" s="39" t="s">
        <v>195</v>
      </c>
      <c r="E128" s="12" t="n">
        <v>5149.98</v>
      </c>
    </row>
    <row collapsed="false" customFormat="false" customHeight="false" hidden="false" ht="15" outlineLevel="0" r="129">
      <c r="C129" s="0" t="s">
        <v>196</v>
      </c>
      <c r="D129" s="39" t="s">
        <v>197</v>
      </c>
      <c r="E129" s="12" t="n">
        <v>2599.95</v>
      </c>
    </row>
    <row collapsed="false" customFormat="false" customHeight="false" hidden="false" ht="15" outlineLevel="0" r="130">
      <c r="C130" s="0" t="s">
        <v>198</v>
      </c>
      <c r="D130" s="39" t="s">
        <v>199</v>
      </c>
      <c r="E130" s="12" t="n">
        <v>5604</v>
      </c>
    </row>
    <row collapsed="false" customFormat="false" customHeight="false" hidden="false" ht="15" outlineLevel="0" r="131">
      <c r="C131" s="0" t="s">
        <v>200</v>
      </c>
      <c r="D131" s="39" t="s">
        <v>201</v>
      </c>
      <c r="E131" s="12" t="n">
        <v>5299.99</v>
      </c>
    </row>
    <row collapsed="false" customFormat="false" customHeight="false" hidden="false" ht="15" outlineLevel="0" r="132">
      <c r="C132" s="0" t="s">
        <v>202</v>
      </c>
      <c r="D132" s="39" t="s">
        <v>203</v>
      </c>
      <c r="E132" s="12" t="n">
        <v>4199.98</v>
      </c>
    </row>
    <row collapsed="false" customFormat="false" customHeight="false" hidden="false" ht="15" outlineLevel="0" r="133">
      <c r="C133" s="0" t="s">
        <v>204</v>
      </c>
      <c r="D133" s="39" t="s">
        <v>205</v>
      </c>
      <c r="E133" s="12" t="n">
        <v>10827.48</v>
      </c>
    </row>
    <row collapsed="false" customFormat="false" customHeight="false" hidden="false" ht="15" outlineLevel="0" r="134">
      <c r="C134" s="0" t="s">
        <v>206</v>
      </c>
      <c r="D134" s="39" t="s">
        <v>207</v>
      </c>
      <c r="E134" s="12" t="n">
        <v>10183.78</v>
      </c>
    </row>
    <row collapsed="false" customFormat="false" customHeight="false" hidden="false" ht="15" outlineLevel="0" r="135">
      <c r="C135" s="0" t="s">
        <v>208</v>
      </c>
      <c r="D135" s="39" t="s">
        <v>125</v>
      </c>
      <c r="E135" s="12" t="n">
        <v>3451.99</v>
      </c>
    </row>
    <row collapsed="false" customFormat="false" customHeight="false" hidden="false" ht="15" outlineLevel="0" r="136">
      <c r="C136" s="0" t="s">
        <v>209</v>
      </c>
      <c r="D136" s="39" t="s">
        <v>210</v>
      </c>
      <c r="E136" s="12" t="n">
        <v>6186.01</v>
      </c>
    </row>
    <row collapsed="false" customFormat="false" customHeight="false" hidden="false" ht="15" outlineLevel="0" r="137">
      <c r="C137" s="0" t="s">
        <v>211</v>
      </c>
      <c r="D137" s="39" t="s">
        <v>212</v>
      </c>
      <c r="E137" s="12" t="n">
        <v>2322</v>
      </c>
    </row>
    <row collapsed="false" customFormat="false" customHeight="false" hidden="false" ht="15" outlineLevel="0" r="138">
      <c r="C138" s="0" t="s">
        <v>213</v>
      </c>
      <c r="D138" s="39" t="s">
        <v>214</v>
      </c>
      <c r="E138" s="12" t="n">
        <v>6600.01</v>
      </c>
    </row>
    <row collapsed="false" customFormat="false" customHeight="false" hidden="false" ht="15" outlineLevel="0" r="139">
      <c r="C139" s="0" t="s">
        <v>84</v>
      </c>
      <c r="D139" s="39" t="s">
        <v>85</v>
      </c>
      <c r="E139" s="12" t="n">
        <v>2149.99</v>
      </c>
    </row>
    <row collapsed="false" customFormat="false" customHeight="false" hidden="false" ht="15" outlineLevel="0" r="140">
      <c r="C140" s="0" t="s">
        <v>215</v>
      </c>
      <c r="D140" s="39" t="s">
        <v>216</v>
      </c>
      <c r="E140" s="12" t="n">
        <v>3264</v>
      </c>
    </row>
    <row collapsed="false" customFormat="false" customHeight="false" hidden="false" ht="15" outlineLevel="0" r="141">
      <c r="C141" s="0" t="s">
        <v>217</v>
      </c>
      <c r="D141" s="39" t="s">
        <v>218</v>
      </c>
      <c r="E141" s="12" t="n">
        <v>2750.04</v>
      </c>
    </row>
    <row collapsed="false" customFormat="false" customHeight="false" hidden="false" ht="15" outlineLevel="0" r="142">
      <c r="C142" s="0" t="s">
        <v>219</v>
      </c>
      <c r="D142" s="39" t="s">
        <v>119</v>
      </c>
      <c r="E142" s="12" t="n">
        <v>799.98</v>
      </c>
    </row>
    <row collapsed="false" customFormat="false" customHeight="false" hidden="false" ht="15" outlineLevel="0" r="143">
      <c r="C143" s="0" t="s">
        <v>220</v>
      </c>
      <c r="D143" s="39" t="s">
        <v>221</v>
      </c>
      <c r="E143" s="12" t="n">
        <v>1950</v>
      </c>
    </row>
    <row collapsed="false" customFormat="false" customHeight="false" hidden="false" ht="15" outlineLevel="0" r="144">
      <c r="C144" s="0" t="s">
        <v>222</v>
      </c>
      <c r="D144" s="39" t="s">
        <v>223</v>
      </c>
      <c r="E144" s="12" t="n">
        <v>1669.98</v>
      </c>
    </row>
    <row collapsed="false" customFormat="false" customHeight="false" hidden="false" ht="15" outlineLevel="0" r="145">
      <c r="C145" s="0" t="s">
        <v>224</v>
      </c>
      <c r="D145" s="39" t="s">
        <v>225</v>
      </c>
      <c r="E145" s="12" t="n">
        <v>1471.75</v>
      </c>
    </row>
    <row collapsed="false" customFormat="false" customHeight="false" hidden="false" ht="15" outlineLevel="0" r="146">
      <c r="C146" s="0" t="s">
        <v>226</v>
      </c>
      <c r="D146" s="39" t="s">
        <v>225</v>
      </c>
      <c r="E146" s="12" t="n">
        <v>1320.34</v>
      </c>
    </row>
    <row collapsed="false" customFormat="false" customHeight="false" hidden="false" ht="15" outlineLevel="0" r="147">
      <c r="C147" s="7" t="s">
        <v>227</v>
      </c>
      <c r="D147" s="48" t="s">
        <v>228</v>
      </c>
      <c r="E147" s="10" t="n">
        <v>19655.96</v>
      </c>
    </row>
    <row collapsed="false" customFormat="false" customHeight="false" hidden="false" ht="15" outlineLevel="0" r="148">
      <c r="E148" s="12"/>
    </row>
    <row collapsed="false" customFormat="false" customHeight="false" hidden="false" ht="15" outlineLevel="0" r="149">
      <c r="C149" s="8" t="s">
        <v>132</v>
      </c>
      <c r="D149" s="8"/>
      <c r="E149" s="10" t="n">
        <f aca="false">+E98+E109+E114+E121+E147</f>
        <v>573003.54</v>
      </c>
    </row>
    <row collapsed="false" customFormat="false" customHeight="false" hidden="false" ht="15" outlineLevel="0" r="150">
      <c r="E150" s="0"/>
    </row>
    <row collapsed="false" customFormat="false" customHeight="false" hidden="false" ht="15" outlineLevel="0" r="151">
      <c r="E151" s="0"/>
    </row>
    <row collapsed="false" customFormat="false" customHeight="false" hidden="false" ht="15" outlineLevel="0" r="152">
      <c r="C152" s="4" t="s">
        <v>41</v>
      </c>
      <c r="D152" s="4"/>
      <c r="E152" s="6" t="s">
        <v>11</v>
      </c>
    </row>
    <row collapsed="false" customFormat="false" customHeight="false" hidden="false" ht="15" outlineLevel="0" r="153">
      <c r="E153" s="0"/>
    </row>
    <row collapsed="false" customFormat="false" customHeight="false" hidden="false" ht="15" outlineLevel="0" r="154">
      <c r="C154" s="4" t="s">
        <v>42</v>
      </c>
      <c r="D154" s="5" t="s">
        <v>43</v>
      </c>
      <c r="E154" s="6" t="s">
        <v>3</v>
      </c>
    </row>
    <row collapsed="false" customFormat="false" customHeight="false" hidden="false" ht="15" outlineLevel="0" r="155">
      <c r="C155" s="8" t="s">
        <v>45</v>
      </c>
      <c r="D155" s="8"/>
      <c r="E155" s="10" t="n">
        <f aca="false">SUM(E156:E160)</f>
        <v>22912</v>
      </c>
    </row>
    <row collapsed="false" customFormat="false" customHeight="false" hidden="false" ht="15" outlineLevel="0" r="156">
      <c r="C156" s="11" t="s">
        <v>229</v>
      </c>
      <c r="D156" s="39" t="s">
        <v>230</v>
      </c>
      <c r="E156" s="12" t="n">
        <v>18571.2</v>
      </c>
    </row>
    <row collapsed="false" customFormat="false" customHeight="false" hidden="false" ht="15" outlineLevel="0" r="157">
      <c r="C157" s="11" t="s">
        <v>231</v>
      </c>
      <c r="D157" s="39" t="s">
        <v>232</v>
      </c>
      <c r="E157" s="12" t="n">
        <v>1032</v>
      </c>
    </row>
    <row collapsed="false" customFormat="false" customHeight="false" hidden="false" ht="15" outlineLevel="0" r="158">
      <c r="C158" s="11" t="s">
        <v>233</v>
      </c>
      <c r="D158" s="39" t="s">
        <v>234</v>
      </c>
      <c r="E158" s="12" t="n">
        <v>1049.6</v>
      </c>
    </row>
    <row collapsed="false" customFormat="false" customHeight="false" hidden="false" ht="15" outlineLevel="0" r="159">
      <c r="C159" s="11" t="s">
        <v>235</v>
      </c>
      <c r="D159" s="39" t="s">
        <v>236</v>
      </c>
      <c r="E159" s="12" t="n">
        <v>1228.8</v>
      </c>
    </row>
    <row collapsed="false" customFormat="false" customHeight="false" hidden="false" ht="15" outlineLevel="0" r="160">
      <c r="C160" s="11" t="s">
        <v>237</v>
      </c>
      <c r="D160" s="39" t="s">
        <v>238</v>
      </c>
      <c r="E160" s="12" t="n">
        <v>1030.4</v>
      </c>
    </row>
    <row collapsed="false" customFormat="false" customHeight="false" hidden="false" ht="15" outlineLevel="0" r="161">
      <c r="C161" s="38"/>
      <c r="D161" s="38"/>
      <c r="E161" s="12"/>
    </row>
    <row collapsed="false" customFormat="false" customHeight="false" hidden="false" ht="15" outlineLevel="0" r="162">
      <c r="C162" s="8" t="s">
        <v>132</v>
      </c>
      <c r="D162" s="8"/>
      <c r="E162" s="10" t="n">
        <f aca="false">E155</f>
        <v>22912</v>
      </c>
    </row>
    <row collapsed="false" customFormat="false" customHeight="false" hidden="false" ht="15" outlineLevel="0" r="163">
      <c r="E163" s="12"/>
    </row>
    <row collapsed="false" customFormat="false" customHeight="false" hidden="false" ht="15" outlineLevel="0" r="164">
      <c r="C164" s="4" t="s">
        <v>239</v>
      </c>
      <c r="D164" s="4"/>
      <c r="E164" s="49" t="n">
        <f aca="false">E162+E91+E55+E149</f>
        <v>1448060.37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2014-11-19T09:43:12Z</dcterms:created>
  <dc:creator>usuario</dc:creator>
  <cp:lastModifiedBy>usuario</cp:lastModifiedBy>
  <cp:lastPrinted>2015-07-10T11:57:15Z</cp:lastPrinted>
  <dcterms:modified xsi:type="dcterms:W3CDTF">2016-01-08T08:01:06Z</dcterms:modified>
  <cp:revision>0</cp:revision>
</cp:coreProperties>
</file>